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345" windowWidth="14805" windowHeight="7770"/>
  </bookViews>
  <sheets>
    <sheet name="Vemana Colony PTR" sheetId="13" r:id="rId1"/>
  </sheets>
  <definedNames>
    <definedName name="_xlnm.Print_Area" localSheetId="0">'Vemana Colony PTR'!$C$1:$L$237</definedName>
    <definedName name="_xlnm.Print_Titles" localSheetId="0">'Vemana Colony PTR'!$3:$3</definedName>
  </definedNames>
  <calcPr calcId="124519"/>
</workbook>
</file>

<file path=xl/calcChain.xml><?xml version="1.0" encoding="utf-8"?>
<calcChain xmlns="http://schemas.openxmlformats.org/spreadsheetml/2006/main">
  <c r="G235" i="13"/>
  <c r="L175" l="1"/>
  <c r="L176"/>
  <c r="L177"/>
  <c r="L178"/>
  <c r="L179"/>
  <c r="L180"/>
  <c r="L181"/>
  <c r="L182"/>
  <c r="L183"/>
  <c r="L184"/>
  <c r="L185"/>
  <c r="L186"/>
  <c r="L187"/>
  <c r="L188"/>
  <c r="L189"/>
  <c r="L190"/>
  <c r="L191"/>
  <c r="L192"/>
  <c r="L193"/>
  <c r="L194"/>
  <c r="L195"/>
  <c r="L196"/>
  <c r="L197"/>
  <c r="L198"/>
  <c r="L199"/>
  <c r="L200"/>
  <c r="L201"/>
  <c r="L202"/>
  <c r="L203"/>
  <c r="L204"/>
  <c r="L205"/>
  <c r="L206"/>
  <c r="L207"/>
  <c r="L208"/>
  <c r="L209"/>
  <c r="L210"/>
  <c r="L211"/>
  <c r="L212"/>
  <c r="L213"/>
  <c r="L214"/>
  <c r="L215"/>
  <c r="L216"/>
  <c r="L217"/>
  <c r="L218"/>
  <c r="L219"/>
  <c r="L220"/>
  <c r="L221"/>
  <c r="L222"/>
  <c r="L223"/>
  <c r="L224"/>
  <c r="L225"/>
  <c r="L226"/>
  <c r="L227"/>
  <c r="L228"/>
  <c r="L229"/>
  <c r="L230"/>
  <c r="L231"/>
  <c r="L232"/>
  <c r="L174"/>
  <c r="L172"/>
  <c r="L100"/>
  <c r="L102"/>
  <c r="L6"/>
  <c r="L7"/>
  <c r="L8"/>
  <c r="L9"/>
  <c r="L10"/>
  <c r="L11"/>
  <c r="L12"/>
  <c r="L13"/>
  <c r="L14"/>
  <c r="L15"/>
  <c r="L16"/>
  <c r="L17"/>
  <c r="L18"/>
  <c r="L19"/>
  <c r="L20"/>
  <c r="L21"/>
  <c r="L22"/>
  <c r="L23"/>
  <c r="L24"/>
  <c r="L25"/>
  <c r="L26"/>
  <c r="L27"/>
  <c r="L28"/>
  <c r="L29"/>
  <c r="L30"/>
  <c r="L31"/>
  <c r="L32"/>
  <c r="L33"/>
  <c r="L34"/>
  <c r="L35"/>
  <c r="L36"/>
  <c r="L37"/>
  <c r="L38"/>
  <c r="L39"/>
  <c r="L40"/>
  <c r="L41"/>
  <c r="L42"/>
  <c r="L43"/>
  <c r="L44"/>
  <c r="L45"/>
  <c r="L46"/>
  <c r="L47"/>
  <c r="L48"/>
  <c r="L49"/>
  <c r="L50"/>
  <c r="L51"/>
  <c r="L52"/>
  <c r="L53"/>
  <c r="L54"/>
  <c r="L55"/>
  <c r="L56"/>
  <c r="L57"/>
  <c r="L58"/>
  <c r="L59"/>
  <c r="L60"/>
  <c r="L61"/>
  <c r="L62"/>
  <c r="L63"/>
  <c r="L64"/>
  <c r="L65"/>
  <c r="L66"/>
  <c r="L67"/>
  <c r="L68"/>
  <c r="L69"/>
  <c r="L70"/>
  <c r="L71"/>
  <c r="L72"/>
  <c r="L73"/>
  <c r="L74"/>
  <c r="L75"/>
  <c r="L76"/>
  <c r="L77"/>
  <c r="L78"/>
  <c r="L79"/>
  <c r="L80"/>
  <c r="L81"/>
  <c r="L82"/>
  <c r="L83"/>
  <c r="L84"/>
  <c r="L85"/>
  <c r="L86"/>
  <c r="L87"/>
  <c r="L88"/>
  <c r="L89"/>
  <c r="L90"/>
  <c r="L91"/>
  <c r="L92"/>
  <c r="L93"/>
  <c r="L94"/>
  <c r="L95"/>
  <c r="L96"/>
  <c r="L97"/>
  <c r="L98"/>
  <c r="L99"/>
  <c r="L103"/>
  <c r="L104"/>
  <c r="L105"/>
  <c r="L106"/>
  <c r="L107"/>
  <c r="L108"/>
  <c r="L109"/>
  <c r="L110"/>
  <c r="L111"/>
  <c r="L112"/>
  <c r="L113"/>
  <c r="L114"/>
  <c r="L115"/>
  <c r="L116"/>
  <c r="L117"/>
  <c r="L118"/>
  <c r="L119"/>
  <c r="L120"/>
  <c r="L121"/>
  <c r="L122"/>
  <c r="L123"/>
  <c r="L124"/>
  <c r="L125"/>
  <c r="L126"/>
  <c r="L127"/>
  <c r="L128"/>
  <c r="L129"/>
  <c r="L130"/>
  <c r="L131"/>
  <c r="L132"/>
  <c r="L133"/>
  <c r="L134"/>
  <c r="L135"/>
  <c r="L136"/>
  <c r="L137"/>
  <c r="L138"/>
  <c r="L139"/>
  <c r="L140"/>
  <c r="L141"/>
  <c r="L142"/>
  <c r="L143"/>
  <c r="L144"/>
  <c r="L145"/>
  <c r="L146"/>
  <c r="L147"/>
  <c r="L148"/>
  <c r="L149"/>
  <c r="L150"/>
  <c r="L151"/>
  <c r="L152"/>
  <c r="L153"/>
  <c r="L154"/>
  <c r="L155"/>
  <c r="L156"/>
  <c r="L157"/>
  <c r="L158"/>
  <c r="L159"/>
  <c r="L160"/>
  <c r="L161"/>
  <c r="L162"/>
  <c r="L163"/>
  <c r="L164"/>
  <c r="L165"/>
  <c r="L166"/>
  <c r="L167"/>
  <c r="L168"/>
  <c r="L169"/>
  <c r="L170"/>
  <c r="L171"/>
  <c r="L5"/>
  <c r="L233" l="1"/>
  <c r="G236" l="1"/>
  <c r="G237" s="1"/>
</calcChain>
</file>

<file path=xl/sharedStrings.xml><?xml version="1.0" encoding="utf-8"?>
<sst xmlns="http://schemas.openxmlformats.org/spreadsheetml/2006/main" count="1365" uniqueCount="417">
  <si>
    <t>Sl.No.</t>
  </si>
  <si>
    <t>SSR CODES</t>
  </si>
  <si>
    <t>EA</t>
  </si>
  <si>
    <t>SWR10393</t>
  </si>
  <si>
    <t>SWR10356</t>
  </si>
  <si>
    <t>M3</t>
  </si>
  <si>
    <t>TO</t>
  </si>
  <si>
    <t>KG</t>
  </si>
  <si>
    <t>M</t>
  </si>
  <si>
    <t>SET</t>
  </si>
  <si>
    <t>SWR10357</t>
  </si>
  <si>
    <t>Schedule Cost. (Excluding GST)</t>
  </si>
  <si>
    <t>SWR10461</t>
  </si>
  <si>
    <t>SWR11039</t>
  </si>
  <si>
    <t>SMR11482</t>
  </si>
  <si>
    <t>SWR10919</t>
  </si>
  <si>
    <t>RMT</t>
  </si>
  <si>
    <t>SWR10920</t>
  </si>
  <si>
    <t>SWR10359</t>
  </si>
  <si>
    <t>SWR10881</t>
  </si>
  <si>
    <t>SWR10199</t>
  </si>
  <si>
    <t>SWR10517</t>
  </si>
  <si>
    <t>SWR11879</t>
  </si>
  <si>
    <t>SWR10348</t>
  </si>
  <si>
    <t>SMR11915</t>
  </si>
  <si>
    <t>SMR22473</t>
  </si>
  <si>
    <t>SWR10205</t>
  </si>
  <si>
    <t>SWR10523</t>
  </si>
  <si>
    <t>SWR10238</t>
  </si>
  <si>
    <t>SWR10556</t>
  </si>
  <si>
    <t>SWR10398</t>
  </si>
  <si>
    <t>SWR21241</t>
  </si>
  <si>
    <t>SWR20768</t>
  </si>
  <si>
    <t>SWR11040</t>
  </si>
  <si>
    <t>SWR33052</t>
  </si>
  <si>
    <t>S&amp;Filling with Borrowed Gravel</t>
  </si>
  <si>
    <t>KM</t>
  </si>
  <si>
    <t>SWR10862</t>
  </si>
  <si>
    <t>M2</t>
  </si>
  <si>
    <t>SWR34472</t>
  </si>
  <si>
    <t>Seigniorage Charges - Gravel</t>
  </si>
  <si>
    <t>SMR11488</t>
  </si>
  <si>
    <t>SWR10642</t>
  </si>
  <si>
    <t>SWR11266</t>
  </si>
  <si>
    <t>SWR10640</t>
  </si>
  <si>
    <t>SWR10204</t>
  </si>
  <si>
    <t>SWR10522</t>
  </si>
  <si>
    <t>SWR10206</t>
  </si>
  <si>
    <t>SWR10524</t>
  </si>
  <si>
    <t>GST@18%</t>
  </si>
  <si>
    <t>SWR10884</t>
  </si>
  <si>
    <t>SWR12004</t>
  </si>
  <si>
    <t>LOADING of R.S. Joists 175 x 85 mm</t>
  </si>
  <si>
    <t>UNLOADING of R.S. Joists 175 x 85 mm</t>
  </si>
  <si>
    <t>LOADING of MS Channel,Angles,Flats&amp;Rods</t>
  </si>
  <si>
    <t>UNLOADING of MS Channel,Angles,Flats&amp;Rod</t>
  </si>
  <si>
    <t>SWR11320</t>
  </si>
  <si>
    <t>SWR10132</t>
  </si>
  <si>
    <t>SMR40009</t>
  </si>
  <si>
    <t>SWR10877</t>
  </si>
  <si>
    <t>SMR40010</t>
  </si>
  <si>
    <t>SWR10879</t>
  </si>
  <si>
    <t>Plastering 2 coats, 20/16 mm (1:6)/(1:4)</t>
  </si>
  <si>
    <t>SWR11089</t>
  </si>
  <si>
    <t>SWR10868</t>
  </si>
  <si>
    <t>SWR11037</t>
  </si>
  <si>
    <t>SWR11267</t>
  </si>
  <si>
    <t>SWR10239</t>
  </si>
  <si>
    <t>LOADING of 33 KV AB SWCH Con 400/800 A</t>
  </si>
  <si>
    <t>SWR10557</t>
  </si>
  <si>
    <t>UNLOADING of 33 KV AB SWCH Con 400/800 A</t>
  </si>
  <si>
    <t>SWR10392</t>
  </si>
  <si>
    <t>SWR12331</t>
  </si>
  <si>
    <t>SWR10200</t>
  </si>
  <si>
    <t>LOADING  of 33/11 KV   CTs/ PTs</t>
  </si>
  <si>
    <t>SWR10518</t>
  </si>
  <si>
    <t>UNLOADING of 33/11 KV   CTs/ PTs</t>
  </si>
  <si>
    <t>SWR10401</t>
  </si>
  <si>
    <t>SWR10266</t>
  </si>
  <si>
    <t>LOADING of 33 KV10 KA LAs Station type</t>
  </si>
  <si>
    <t>SWR11861</t>
  </si>
  <si>
    <t>SWR10584</t>
  </si>
  <si>
    <t>UNLOADING of 33 KV10 KA LAs Station type</t>
  </si>
  <si>
    <t>SWR10396</t>
  </si>
  <si>
    <t>SWR10198</t>
  </si>
  <si>
    <t>LOADING of 33 KV VCBs&amp;Panel boards</t>
  </si>
  <si>
    <t>SWR10516</t>
  </si>
  <si>
    <t>UNLOADING of 33 KV VCBs&amp;Panel boards</t>
  </si>
  <si>
    <t>SWR20685</t>
  </si>
  <si>
    <t>Cement concrete with 40MM metal VCB plin</t>
  </si>
  <si>
    <t>SWR10460</t>
  </si>
  <si>
    <t>SWR10613</t>
  </si>
  <si>
    <t>LOADING  of 8 MVA PTR</t>
  </si>
  <si>
    <t>SWR10854</t>
  </si>
  <si>
    <t>SWR10627</t>
  </si>
  <si>
    <t>UNLOADING   of 8 MVA PTR</t>
  </si>
  <si>
    <t>SMR22718</t>
  </si>
  <si>
    <t>S/o rail poles 90/105lb (250x2N)</t>
  </si>
  <si>
    <t>SWR10344</t>
  </si>
  <si>
    <t>SWR21321</t>
  </si>
  <si>
    <t>SMR24910</t>
  </si>
  <si>
    <t>SMR40011</t>
  </si>
  <si>
    <t>SWR21240</t>
  </si>
  <si>
    <t>SWR10404</t>
  </si>
  <si>
    <t>SWR10917</t>
  </si>
  <si>
    <t>Labour for Fixing of all types of clamps</t>
  </si>
  <si>
    <t>SWR34179</t>
  </si>
  <si>
    <t>Hire-JCB to Level &amp; Clear the Site</t>
  </si>
  <si>
    <t>H</t>
  </si>
  <si>
    <t>SWR33015</t>
  </si>
  <si>
    <t>Excavation in Ordinary Soil</t>
  </si>
  <si>
    <t>SWR33028</t>
  </si>
  <si>
    <t>PCC with 40mm Metal (1:4:8)</t>
  </si>
  <si>
    <t>SWR33041</t>
  </si>
  <si>
    <t>CRS Masonary CM(1:6) 2nd Sort</t>
  </si>
  <si>
    <t>SWR33030</t>
  </si>
  <si>
    <t>PCC with 20mm Metal (1:2:4)</t>
  </si>
  <si>
    <t>SWR33184</t>
  </si>
  <si>
    <t>Raised Pointing to CRS Masonary CM(1:3)</t>
  </si>
  <si>
    <t>SWR33057</t>
  </si>
  <si>
    <t>S&amp;Spreading of 20mm HBG Metal</t>
  </si>
  <si>
    <t>SWR33403</t>
  </si>
  <si>
    <t>S&amp;F MS Security Fencing Mesh (2"X2")</t>
  </si>
  <si>
    <t>SWR34361</t>
  </si>
  <si>
    <t>S&amp;F 15.90mm OD CPVC Pipe-SDR 11</t>
  </si>
  <si>
    <t>SWR34362</t>
  </si>
  <si>
    <t>S&amp;F 22.20mm OD CPVC Pipe-SDR 11</t>
  </si>
  <si>
    <t>SWR34363</t>
  </si>
  <si>
    <t>S&amp;F 28.60mm OD CPVC Pipe-SDR 11</t>
  </si>
  <si>
    <t>SWR34346</t>
  </si>
  <si>
    <t>S&amp;F-25mm GM/Bronze Ball Valve</t>
  </si>
  <si>
    <t>SWR34329</t>
  </si>
  <si>
    <t>S&amp;F-15mm Bib Tap 400gm Full turn</t>
  </si>
  <si>
    <t>SWR34470</t>
  </si>
  <si>
    <t>Seigniorage Charges - Sand</t>
  </si>
  <si>
    <t>SWR34928</t>
  </si>
  <si>
    <t>Seigniorage Charges for M-Sand</t>
  </si>
  <si>
    <t>SWR34471</t>
  </si>
  <si>
    <t>Seigniorage Charges - Metal</t>
  </si>
  <si>
    <t>SWR21277</t>
  </si>
  <si>
    <t>SWR10201</t>
  </si>
  <si>
    <t>SWR10519</t>
  </si>
  <si>
    <t>SWR10402</t>
  </si>
  <si>
    <t>SWR10264</t>
  </si>
  <si>
    <t>SWR10582</t>
  </si>
  <si>
    <t>SWR10397</t>
  </si>
  <si>
    <t>SMR40033</t>
  </si>
  <si>
    <t>SWR11892</t>
  </si>
  <si>
    <t>SWR22093</t>
  </si>
  <si>
    <t>SWR12510</t>
  </si>
  <si>
    <t>SMR40048</t>
  </si>
  <si>
    <t>SWR10940</t>
  </si>
  <si>
    <t>SMR40044</t>
  </si>
  <si>
    <t>SMR40045</t>
  </si>
  <si>
    <t>SWR20025</t>
  </si>
  <si>
    <t>SWR11890</t>
  </si>
  <si>
    <t>SWR10869</t>
  </si>
  <si>
    <t>SMR11483</t>
  </si>
  <si>
    <t>Estimate Quantity (Only figures)</t>
  </si>
  <si>
    <t>Item Detailed Specification Description</t>
  </si>
  <si>
    <t xml:space="preserve">  Work Type eg.,     Earth Work, Electrical  works..etc., (Upto 200 Characters)</t>
  </si>
  <si>
    <t>Item Short Description</t>
  </si>
  <si>
    <t>APSS/Morth CI.Number  (Upto 200 characters)</t>
  </si>
  <si>
    <t>Rate INR upto 2 Decimals</t>
  </si>
  <si>
    <t>UOM    (upto 50 Characters)</t>
  </si>
  <si>
    <t>Amount  INR (Upto 2 Decimals)</t>
  </si>
  <si>
    <t>L-Cable Termination to Switchgear</t>
  </si>
  <si>
    <t>TRANSPORT OF STEEL 10 TO 20KM</t>
  </si>
  <si>
    <t>Fabrication of struc.with power drilling</t>
  </si>
  <si>
    <t>SWR10867</t>
  </si>
  <si>
    <t>Alligning the  Main/Aux. structures.</t>
  </si>
  <si>
    <t>Erection of RS Joist 150 x 150 mm</t>
  </si>
  <si>
    <t>S-Tension HW 3Bolt 1Zebra/Pnthr 150mm</t>
  </si>
  <si>
    <t>SWR33068</t>
  </si>
  <si>
    <t>Brick Masonary in CM(1:6) GFloor</t>
  </si>
  <si>
    <t>SWR33163</t>
  </si>
  <si>
    <t>Plastering 20mm (16mm+4mm)GFloor</t>
  </si>
  <si>
    <t>SWR33264</t>
  </si>
  <si>
    <t>S&amp;F MT Wood Frame &amp; Door-Laminate</t>
  </si>
  <si>
    <t>SWR33333</t>
  </si>
  <si>
    <t>Painting with OBD 2Coats+Primer</t>
  </si>
  <si>
    <t>SWR33363</t>
  </si>
  <si>
    <t>Paint-PlasticEmulsn2Coat+Primer-ExtrnlGF</t>
  </si>
  <si>
    <t>SWR33329</t>
  </si>
  <si>
    <t>Painting with SuryaCem of 3 Coat</t>
  </si>
  <si>
    <t>LOADING of 11 KV AB SWCH Con 200/400 A</t>
  </si>
  <si>
    <t>UNLOADING of 11 KV CT - PT Sets</t>
  </si>
  <si>
    <t>UNLOADING of 11 KV VCBs&amp;Panel boards</t>
  </si>
  <si>
    <t>SWR11702</t>
  </si>
  <si>
    <t>Load-LT AB Cb 3x16+25sqmm</t>
  </si>
  <si>
    <t>DR</t>
  </si>
  <si>
    <t>SWR11713</t>
  </si>
  <si>
    <t>UnLoad-LT AB Cb 3x16+25sqmm</t>
  </si>
  <si>
    <t>SWR22092</t>
  </si>
  <si>
    <t>survey line&amp;cabl inc peg mark&amp;tree clear</t>
  </si>
  <si>
    <t>SWR11230</t>
  </si>
  <si>
    <t>SWR11860</t>
  </si>
  <si>
    <t>SWR11231</t>
  </si>
  <si>
    <t>SWR11972</t>
  </si>
  <si>
    <t>SWR10988</t>
  </si>
  <si>
    <t>SMR40081</t>
  </si>
  <si>
    <t>SWR10387</t>
  </si>
  <si>
    <t>SMR40085</t>
  </si>
  <si>
    <t>SWR12101</t>
  </si>
  <si>
    <t>SWR10346</t>
  </si>
  <si>
    <t>SWR11873</t>
  </si>
  <si>
    <t>SMR11487</t>
  </si>
  <si>
    <t>SMR40132</t>
  </si>
  <si>
    <t>Supply of 120 Sqmm Aluminium lugs</t>
  </si>
  <si>
    <t>SWR10320</t>
  </si>
  <si>
    <t>SWR10454</t>
  </si>
  <si>
    <t>SMR11504</t>
  </si>
  <si>
    <t>SWR10667</t>
  </si>
  <si>
    <t>SWR10673</t>
  </si>
  <si>
    <t>SWR10672</t>
  </si>
  <si>
    <t>SMR12099</t>
  </si>
  <si>
    <t>SWR12099</t>
  </si>
  <si>
    <t>SWR11863</t>
  </si>
  <si>
    <t>SWR10131</t>
  </si>
  <si>
    <t>SWR24971</t>
  </si>
  <si>
    <t>SWR10671</t>
  </si>
  <si>
    <t>Erection of Assemble Kit for 'T' Branche</t>
  </si>
  <si>
    <t>SWR22065</t>
  </si>
  <si>
    <t>SWR11321</t>
  </si>
  <si>
    <t>SWR11319</t>
  </si>
  <si>
    <t xml:space="preserve"> 33 KV Bay extension</t>
  </si>
  <si>
    <t xml:space="preserve">11KV Bay extension 
</t>
  </si>
  <si>
    <t xml:space="preserve">33 KV/11 KV line </t>
  </si>
  <si>
    <t>LOADING of LINE MATERIALS RSJoists150 x 150 mm/RailPole</t>
  </si>
  <si>
    <t>Transport of iron materials such as R.S. Joists, Rail Poles, fabricated supports, steel, iron, flat, M.S.Channels etc., by lorries. (excluding of loading &amp; unloading )Above 10 KM and upto 20 KM</t>
  </si>
  <si>
    <t>UNLOADING of LINE MATERIALS RSJoists150 x150 mm/RailPol</t>
  </si>
  <si>
    <t>Excavation of pits in hard rock not requiring blasting. (In hard murram / rock boulders)0.76 M x 0.76M x 1.83M
(2.6" x 2.6" x 6.0")</t>
  </si>
  <si>
    <t>Schedule  (WBS No.T-2421-07-05-01-01-002)</t>
  </si>
  <si>
    <t xml:space="preserve">
E-Procurement Schedule for providing of 1No. additional 8 MVA PTR to the existing 1X12.5+1X8 MVA PTRs thus making total capacity of 1X12.5+2X8 MVA at 33/11KV Vemana Sub-station in Vemana Colony Section of Miyapur Sub-Division of Kukatpally Division of Medchal Circle Under T&amp;D PTR augmentation works Summer Action plan 2025.
</t>
  </si>
  <si>
    <t>Painting of sub-station structures with two coats of Aluminium paint using Aluminium paint 1st grade containing 3.6 kg of Aluminium paste for 18 liters of thinner 1st coat is to be applied Supply of material cost for First coat of 1st Grade Aluminium Paint,brushes etc.</t>
  </si>
  <si>
    <t>Painting of sub-station structures with two coats of Aluminium paint using Aluminium paint 1st grade containing 3.6 kg of Aluminium paste for 18 liters of thinner 1st coat is to be applied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</si>
  <si>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Supply of material cost for Second coat of 1st Grade Aluminium Paint,brushes, etc.</t>
  </si>
  <si>
    <t>Plastering 2 Coats,20/16mm(1:6)(1:4)</t>
  </si>
  <si>
    <t>Paint of coping with 2 coats of white cement incl cost of
paints etc.</t>
  </si>
  <si>
    <t>Excavation of pits in hard rock not requiring blasting. (In hard murram / rock boulders)0.76 M x 0.76M x 1.52M
(2.6" x 2.6" x 5.0') 0.88 cum</t>
  </si>
  <si>
    <t>Painting of sub-station structures with two coats of Aluminium paint using Aluminium paint 1st grade containing 3.6 kg of Aluminium paste for 18 liters of thinner 1st coat is to be applied Labour charges for painting including scratching and cleaning of Substation structures of 2nd coat of Aluminium .</t>
  </si>
  <si>
    <t>Mass concreting of supports erected with CC (1:4:8) using 40 mm, HB G metal including the cost of metal, sand,Cement and curing etc.Including the cost of cement</t>
  </si>
  <si>
    <t>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t>
  </si>
  <si>
    <t>Painting of sub-station structures with two coats of Aluminium paint using Aluminium paint 1st grade containing 3.6 kg of Aluminium paste for 18 liters of thinner 1st coat is to be applied (*)Supply of material cost for Second coat of 1st Grade Aluminium Paint,brushes, etc.</t>
  </si>
  <si>
    <t>Transport of conductor drums, cable drums, fragile material such as kiosks, VCBs, control panels,current transformers, boosters, lightning arrestors, insulators, transformers, meters (which are less in weight and occupy more space) (excluding of loading unloading)Note: 1). It will be treated as full load of 10 MT and paid for 10 MT.2). For 3 Ton vehicle : 50% of the following rates Above 10 Km and upto 20 Km with Lorry for each trip</t>
  </si>
  <si>
    <t>Making of coil earthing pole with 8mm GI wireNut&amp;Bolts
for AB Switch</t>
  </si>
  <si>
    <t>Erection of AB Switch and aligment complete Erection of 33 KV AB Switch including alignment and earthing</t>
  </si>
  <si>
    <t>Painting of sub-station structures with two coats of Aluminium paint using Aluminium paint 1st grade containing 3.6 kg of Aluminium paste for 18 liters of thinner 1st coat is to be applied Painting of operating rods of 33kV, 11kV AB switches with post office red colour (including cost of paint)</t>
  </si>
  <si>
    <t>Erection of AB Switches, VCBs, LAs, PTs, CTs, DTRs etc Erection of 33 KV single phase PTs</t>
  </si>
  <si>
    <t>Erection of AB Switches, VCBs, LAs, PTs, CTs, DTRs etc Erection of 33 KV LAS station/Line type including earthing</t>
  </si>
  <si>
    <t>Earth work excavation of in all soils except hard rock requiring blasting.</t>
  </si>
  <si>
    <t>Loading of R.S. Joists 150 x 150mm / Rail poles</t>
  </si>
  <si>
    <t>Un loading of R.S. Joists 150 x 150mm / Rail poles</t>
  </si>
  <si>
    <t>Excavation of pits in hard rock not requiring blasting. (In hard murram / rock boulders)  0.76 M x 0.76M x 1.83M
(2.6" x 2.6" x 6.0")</t>
  </si>
  <si>
    <t>Fabrication &amp; erection of Channels, 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</si>
  <si>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 .</t>
  </si>
  <si>
    <t>Erection of pole in position, aligning and setting to work, fixing of cross arms and top clamps, earthing of supports, back filling with earth and stones properly ramming including transport of materials from road side to location excluding pit excavation R.S. Joists 150 x 150 mm</t>
  </si>
  <si>
    <t>Painting of poles Paint of coping with 2 coats of white cement incl cost of paints etc.</t>
  </si>
  <si>
    <t>Loading of M.S.Channels, Angles, Flats &amp; Rods etc.,</t>
  </si>
  <si>
    <t>Un loading of M.S.Channels, Angles, Flats &amp; Rods etc.,</t>
  </si>
  <si>
    <t>Fabrication &amp; erection of Channels,Fabrication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</si>
  <si>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t>
  </si>
  <si>
    <t xml:space="preserve"> 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</si>
  <si>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t>Un loading of 11KV AB Switch Conventional type</t>
  </si>
  <si>
    <t xml:space="preserve"> Erection of AB Switch and aligment complete 
Ere 11KV 800A double throw AB Switches</t>
  </si>
  <si>
    <t xml:space="preserve"> Erection of AB Switch and aligment complete Erection of 11KV 400/200A Conventional type AB Switch including fixing of cross angles and alignment complete</t>
  </si>
  <si>
    <t>Loading of 11 KV CT - PT Sets</t>
  </si>
  <si>
    <t>Loading of 11 KV, 10 KA LAs Station type</t>
  </si>
  <si>
    <t>Un loading of 11 KV, 10 KA LAs Station type</t>
  </si>
  <si>
    <t>Loading of 11 KV VCBs along with Panel boards</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</si>
  <si>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Above 10 Km and upto 20 Km with Lorry for each trip</t>
  </si>
  <si>
    <t>Cement concrete 1:3:6 ration with 40 MML HBG metal including the cost of all materials and labour complete 1.8 x 1.8 x 0.75 cum for VCB Plinth</t>
  </si>
  <si>
    <t>Bus Stringing Hoisting of Insulators and hardware, stretching the conductor and stringing of 11 kV bus comprising of three phases with Single Zebra/panther conductor to a tension of 450kgs.(Bus section of 3.5mt)</t>
  </si>
  <si>
    <t xml:space="preserve"> Bus StringingConnection of equipment to bus and or another equipment with single zebra/Panther conductor including measuring, cutting,clamping and hoisting of suspension insulator assembly to support the conductor wherever necessary.</t>
  </si>
  <si>
    <t>M.S./ G.I. Flat 50x6mm / 50 x 8 mm ( Above ground)</t>
  </si>
  <si>
    <t>Fabrication and connecting to risers from earth mat to structures, equipment, marshalling boxes, electrical panels, PLCC panels, fencing posts etc. M.S./ G.I. Flat 50x6mm / 50 x 8 mm ( Above ground)</t>
  </si>
  <si>
    <t xml:space="preserve"> Providing of Earthing Providing of earthing with excavation of earth pit (0.6 x0.6x2.4 Mts.) duly filling with bentonite, earth , running of earth wire etc., complete, including cost of bentonite and excluding cost of RCC collar of size 0.75M dia x 0.5 M height</t>
  </si>
  <si>
    <t xml:space="preserve"> Providing of RCC collar to earth pit. Providing of RCC Collar guarding to the existing earth pits with damaged masonry including dismantling and removing of existing masonry and fixing the RCC collar of 0.60 M dia X 0.50 M height</t>
  </si>
  <si>
    <t>Supply of Copper Flexible jumper with 75 X 8 of length 250 mm at neutral of Power tranformer end and 50 X 6 of length 50mm two Nos at double neutral end duly brasing with flexible jumper of capacity of 5kA/3 sec for power transformer neutral.</t>
  </si>
  <si>
    <t xml:space="preserve"> 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Above 10 Km and upto 20 Km with Lorry for each trip</t>
  </si>
  <si>
    <t>Providing of control cable trench as per DATA-XII</t>
  </si>
  <si>
    <t xml:space="preserve"> Control CableLaying of 4 core/10 core 2.5 sq. mm.Copper control cable in aready excavation trench including cost of providing single compress glands at both ends .</t>
  </si>
  <si>
    <t xml:space="preserve"> Marshalling Box Supply of FRP PT Marshalling Box</t>
  </si>
  <si>
    <t xml:space="preserve"> Marshalling Box Erection of Marshalling boxes</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</si>
  <si>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Above 10 Km and upto 20 Km with Lorry for each trip</t>
  </si>
  <si>
    <t xml:space="preserve"> Control PanelsSupply of DC Annunciation &amp; relay panel for 10 feeder panel including the cost of LED Indiacation lamps, VAA auxilairy relays, Electronic Hooters complete as per specification.</t>
  </si>
  <si>
    <t xml:space="preserve"> Control Panels Supply of AC Supply panel inluding providing of changeover switch, SFU, metering unit, 32 A three phase MCB, 16 A Single phase MCB complete as per specification.</t>
  </si>
  <si>
    <t>Fixing of AC/DC Panel and giving Connections to the protection equipment and Metering circuits as per the specification and standards. The 3 1/2 core 25 Sqmm power cable required from distribution box to AC/DC panel in the control room is also to be supply</t>
  </si>
  <si>
    <t>Dismantling of Damaged Poles, not required and available in the middle of roads, transporting to stock point etc.Dism of 9.1M PSCC Pole</t>
  </si>
  <si>
    <t>LOADING work</t>
  </si>
  <si>
    <t>LOADING of  work</t>
  </si>
  <si>
    <t>As per relevent standard specification</t>
  </si>
  <si>
    <t>Transport work</t>
  </si>
  <si>
    <t>Transport of work</t>
  </si>
  <si>
    <t>UNLOADING work</t>
  </si>
  <si>
    <t>UNLOADING of  work</t>
  </si>
  <si>
    <t>ExcavatIon work</t>
  </si>
  <si>
    <t>ExcavatIon of  work</t>
  </si>
  <si>
    <t xml:space="preserve"> Fabrication work</t>
  </si>
  <si>
    <t xml:space="preserve"> Fabrication of work</t>
  </si>
  <si>
    <t>Erection work</t>
  </si>
  <si>
    <t>Erection of work</t>
  </si>
  <si>
    <t>Transport of iron materials such as R.S. Joists, Rail Poles, fabricated supports, steel, iron, flat, M.S.
Channels etc., by lorries. (excluding of loading &amp; unloading )Above 10 KM and upto 20 KM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</si>
  <si>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complete.Supply of material cost for First coat of 1st Grade Aluminium Paint, brushes etc.</t>
  </si>
  <si>
    <t>Loading of 11/33KV XLPE UG Cable for all sizes</t>
  </si>
  <si>
    <t>Unloading of 11/33KV XLPE UG Cable all sizes</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</si>
  <si>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Upto 10 Km with Lorry for each trip</t>
  </si>
  <si>
    <t>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mtrs.33 KV 3x400 Sqmm Cable</t>
  </si>
  <si>
    <t>Laying of 2nd cable in excavated trench</t>
  </si>
  <si>
    <t>Cost of Pipes and slabs Supply of 6" B Class GI pipe 5mm thck 20Kg/M</t>
  </si>
  <si>
    <t>Making of Outdoor/Indoor End Termination 33 KV 3x400 Sqmm Cable</t>
  </si>
  <si>
    <t>Fabrication of 175x85/150x75mm RS joist
pieces upto 12.5 meters length by welding
joint together by means of 50x6mm flat and
MS channel on either side including the cost
of consumable.</t>
  </si>
  <si>
    <t xml:space="preserve">                                                                                                                                                                                                                                                                                                                                                                                                                                                                                                                                                                                                                                                                                                                                                                                                                                                                                                                                                                                                                                                                                                                                                                                                                                                                                                                                                                                                                                                                                                                                                                                                                                                                                                                                                                                                           UNLOADING of R.S. Joists 175 x 85 mm</t>
  </si>
  <si>
    <t>Excavation of pits in hard rock not requiring blasting. (In hard murram / rock boulders)0.75 M x 0.9 M x 1.95 M</t>
  </si>
  <si>
    <t>Mass Concreting for pole Coping of 1.5'x1.5'x1 with 1:8 slope Using form boxes (0.031Cumt.)</t>
  </si>
  <si>
    <t>Supply of CI eath pipe with 80mm dia,2.0 M Length</t>
  </si>
  <si>
    <t>Providing of earthing with excavation of earth pit (0.6
x0.6x2.4 Mts.) duly filling with bentonite, earth ,
running of earth wire etc., complete, including cost of
bentonite and excluding cost of RCC collar of size
0.6M dia x 0.5 M height .</t>
  </si>
  <si>
    <t>Providing of RCC Collar guarding to the existing earth
pits with damaged masonry including dismantling and
removing of existing masonry and fixing the RCC
collar of 0.60 M dia X 0.50 M height</t>
  </si>
  <si>
    <t>Supply of RCC cable Joint markers/ Cable route markers of size 700 X 240 X 75 mm duly engraving with 5 mm thick letters , CPDCL 33000/11000 Cable/Cable joint fixing the 300mm below ground level and 400mm above ground level confirming to IS 5820 2001</t>
  </si>
  <si>
    <t>Painting of feeder name on support including cost of paint</t>
  </si>
  <si>
    <t>Supply of earthing pipe with materials Supply of GI Bolts &amp; Nuts etc</t>
  </si>
  <si>
    <t>Cutting charges for MS Sections MS Channel 75 x 40 mm</t>
  </si>
  <si>
    <t>Supply of earthing pipe with materials Supply of MS bolts &amp; nuts and washers etc of all sizes</t>
  </si>
  <si>
    <t>Fabrication of materials including 2 coats of Red oxide painting Back clamps with 50 x 6 mm MS Flat</t>
  </si>
  <si>
    <t>Stringing of HT AB Cable with GI Metal Parts HT AB Cable 11 KV 3x185+70 Sqmm</t>
  </si>
  <si>
    <t>End Termination of AB cable (each lead):Supply of 11KV 3x185+70sq.mm/3x70+70sq.mm/3x35+35sq.mm AB cable end Kits</t>
  </si>
  <si>
    <t>End Termination of AB cable (each lead):120 Sqmm to 185 Sqmm</t>
  </si>
  <si>
    <t>Straight through joints of AB cable (each lead)Supply and ere Angle line Asmbly kits</t>
  </si>
  <si>
    <t>Straight through joints of AB cable (each lead)Supply and ere Straight line Asmbly kits</t>
  </si>
  <si>
    <t>Supply and Erection of I Hook and Suspension Hook Supply of I Hook</t>
  </si>
  <si>
    <t>Supply and Erection of I Hook and Suspension Hook Erection of  I Hook</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</si>
  <si>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Above 30 Km and upto 50 Km with Lorry for each trip</t>
  </si>
  <si>
    <t>Transport of iron materials such as R.S. Joists, Rail Poles, fabricated supports, steel, iron, flat, M.S.
Channels etc., by lorries. (excluding of loading &amp; unloading )Upto 10 KM</t>
  </si>
  <si>
    <t>Supply and erection of T-Branch kit</t>
  </si>
  <si>
    <t>LT Lines - Dismantling of 11KV 34/55 sqmm SC</t>
  </si>
  <si>
    <t>Dismantling of Damaged Poles, not required and available in the middle of roads, transporting to stock point etc. 11 Mtrs PSCC poles</t>
  </si>
  <si>
    <t>Dismantling of Damaged Poles, not required and available in the middle of roads, transporting to stock point etc.- 8.0 m long PSCC pole</t>
  </si>
  <si>
    <t>Erection of AB Switches, VCBs, LAs, PTs, CTs, DTRs etc Erection of 33 KV VCB with Control Panel</t>
  </si>
  <si>
    <t>Transport of Power transformers (0 to 100 KM) from one place to another place in GHMC Area.(excluding of loading &amp; unloading )8MVA power transformer</t>
  </si>
  <si>
    <t>Erection of PTR on constructed plinth Erection of 8 MVA PTR</t>
  </si>
  <si>
    <t>Extention of 33KV Bay at 132/33KV Sub-station Zebra condutor</t>
  </si>
  <si>
    <t>Supply of Tension Hardware 3 Bolted for single Zebra/panther with 150 mm spacing</t>
  </si>
  <si>
    <t>Supply of clamps as per IS 5561- 1970 , 12mm thickness with Alluminum and Alluminum alloy Supply of I Bolts</t>
  </si>
  <si>
    <t>Supply of clamps as per IS 5561- 1970 , 12mm thickness with Alluminum and Alluminum alloy A6 of IS 617 1994 &amp; hot dip galvanised with Nuts &amp; Bolts including spring with hot dip galvanised bolts and double nuts with spring and flat washers of size M10 x 65 i.e(3/8" x 21/2 " to suit for panther ACSR on all three ways /on one side and Zebra ACSR on take off side or any other combination for carrying 800 A current rating .</t>
  </si>
  <si>
    <t>Hoisting of Insulators and hardware, stretching the conductor and stringing of 33 kV bus comprising of three phases with Single Zebra/panther conductor to a tension of 450kgs.(Bus section of 4.5mt)</t>
  </si>
  <si>
    <t>Stringing of bus with panther conductor including jumpering etc., complete to all the equipment in SS fixing to all clamps and equipment.(3 Conductors)</t>
  </si>
  <si>
    <t>Connection of equipment to bus and or another equipment with single zebra/Panther conductor including measuring, cutting,clamping and hoisting of suspension insulator assembly to support the conductor wherever necessary.</t>
  </si>
  <si>
    <t>Civil work</t>
  </si>
  <si>
    <t>Civil of work</t>
  </si>
  <si>
    <t>LOADING  of work</t>
  </si>
  <si>
    <t>Transport  of work</t>
  </si>
  <si>
    <t>UNLOADING  of work</t>
  </si>
  <si>
    <t>Earthing work</t>
  </si>
  <si>
    <t>Earthing of work</t>
  </si>
  <si>
    <t>Extention work</t>
  </si>
  <si>
    <t>Extention of work</t>
  </si>
  <si>
    <t>Supply  work</t>
  </si>
  <si>
    <t>Supply  of work</t>
  </si>
  <si>
    <t>Supply of various Clamps Supply of clamps as per IS 5561- 1970 , 12mm thickness with Alluminum and Alluminum alloy conforming to A6 of IS 617 1994 &amp; hot dip galvanised with Nuts &amp; Bolts including spring washers conforming to IS 2633-1964, IS 1363-1967, IS1367-1961)  ,Supply of Alluminum alloy T clamps conforming to A6 of IS 617,4 bolted with hot dip galvanised bolts and double nuts with spring and flat washers of size M10 x 65 i.e(3/8" x 21/2 " to suit for panther ACSR on all three ways /on one side and Zebra ACSR on take off side or any other combination for carrying 800 A current rating .</t>
  </si>
  <si>
    <t>Stringing work</t>
  </si>
  <si>
    <t>Stringing of work</t>
  </si>
  <si>
    <t>Laying work</t>
  </si>
  <si>
    <t>Laying of work</t>
  </si>
  <si>
    <t>Earthing  work</t>
  </si>
  <si>
    <t>Earthing  of work</t>
  </si>
  <si>
    <t>Supply work</t>
  </si>
  <si>
    <t>Transport  work</t>
  </si>
  <si>
    <t>Transport   of work</t>
  </si>
  <si>
    <t>Raising  work</t>
  </si>
  <si>
    <t>Raising  of work</t>
  </si>
  <si>
    <t>Mass concreting  work</t>
  </si>
  <si>
    <t>Mass concreting  of work</t>
  </si>
  <si>
    <t>Dismantling  work</t>
  </si>
  <si>
    <t>Dismantling of work</t>
  </si>
  <si>
    <t>Excavation work</t>
  </si>
  <si>
    <t>Excavationof work</t>
  </si>
  <si>
    <t>Fabrication  work</t>
  </si>
  <si>
    <t>Fabrication  of work</t>
  </si>
  <si>
    <t>Supply   work</t>
  </si>
  <si>
    <t>Supply   of work</t>
  </si>
  <si>
    <t>Excavation  work</t>
  </si>
  <si>
    <t>Excavation   of work</t>
  </si>
  <si>
    <t>Fabrication work</t>
  </si>
  <si>
    <t>Fabrication    of work</t>
  </si>
  <si>
    <t>Stringing  of work</t>
  </si>
  <si>
    <t>End Termination work</t>
  </si>
  <si>
    <t>End Termination of work</t>
  </si>
  <si>
    <t>Transport   work</t>
  </si>
  <si>
    <t>LOADING of work</t>
  </si>
  <si>
    <t>UNLOADING of work</t>
  </si>
  <si>
    <t>Dismantling work</t>
  </si>
  <si>
    <t>Erection of pole in position, aligning and setting to work, fixing of cross arms and top clamps, earthing of supports,back filling with earth and stones properly ramming including transport of materials from road side to location excluding pit excavation Box pole 12 Mtr</t>
  </si>
  <si>
    <t>Erection of pole in position, aligning and setting to work, fixing of cross arms and top clamps, earthing of supports,back filling with earth and stones properly ramming including transport of materials from road side to location excluding pit excavation Rail pole 90 lbs</t>
  </si>
  <si>
    <t>Transport of iron materials such as R.S. Joists, Rail Poles, fabricated supports, steel, iron, flat, M.S. Channels etc., by lorries. (excluding of loading &amp; unloading ) Above 10 KM and upto 20 KM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</si>
  <si>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</si>
  <si>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t>
  </si>
  <si>
    <t xml:space="preserve">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complete.Supply of material cost for First coat of 1st Grade Aluminium Paint, brushes etc.</t>
  </si>
  <si>
    <t xml:space="preserve">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</si>
  <si>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mplete.(*)Supply of material cost for Second coat of 1st Grade Aluminium Paint, brushes, etc.</t>
  </si>
  <si>
    <t>Erection of AB Switches, VCBs, LAs, PTs, CTs, DTRs etc   Erection of 11 KV three phase PTs</t>
  </si>
  <si>
    <t xml:space="preserve"> Erection of AB Switches, VCBs, LAs, PTs, CTs, DTRs etc Erection of 11 KV LAS station type including earthing</t>
  </si>
  <si>
    <t xml:space="preserve"> Erection of AB Switches, VCBs, LAs, PTs, CTs, DTRs etc Erection of 11 KV LAS line type including earthing</t>
  </si>
  <si>
    <t xml:space="preserve"> Erection of AB Switches, VCBs, LAs, PTs, CTs, DTRs etc Erection of 11 KV VCB with Control Panel</t>
  </si>
  <si>
    <t xml:space="preserve"> Supply of clamps as per IS 5561- 1970 , 12mm thickness with Alluminum and Alluminum alloy conforming to A6 of IS 617 1994 &amp; hot dip galvanised with Nuts &amp; Bolts including spring washers conforming to IS 2633-1964, IS 1363-1967, IS1367-1961) , Supply of I Bolts</t>
  </si>
  <si>
    <t xml:space="preserve"> Transport of iron materials such as R.S. Joists, Rail Poles, fabricated supports, steel, iron, flat, M.S. Channels etc., by lorries. (excluding of loading &amp; unloading )Above 10 KM and upto 20 KM</t>
  </si>
  <si>
    <t xml:space="preserve"> 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75x 8mm MS Flat / GI Flat.</t>
  </si>
  <si>
    <t>Providing of earthing with various types of earth electrodes Providing of double earthing for neutral with flexible copper jumpers including arrangement by fixing M.S.Channel 100x50mm.</t>
  </si>
  <si>
    <t>Raising of double run cable on already erected support with wooden / MS clamps and connecting it to over head line with cable jumpers including cost of required wooden cleats, lugs and bolts and nuts through GI pipe (excluding the cost of GI pipe)33 KV 3x400 Sqmm Cable</t>
  </si>
  <si>
    <t>Painting of R.S Joist,Box poles including cross arms and clamps with one coat of red oxid and two coats of Al.paint including cost of paint and consumables</t>
  </si>
  <si>
    <t>Erection of pole in position, aligning and setting to work, fixing of cross arms and top clamps, earthing of supports,back filling with earth and stones properly ramming including transport of materials from road side to location excluding pit excavation Box pole 9/10/11 Mtr</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</si>
  <si>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</si>
  <si>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Erection of pole in position, aligning and setting to work, fixing of cross arms and top clamps, earthing of supports,back filling with earth and stones properly ramming including transport of materials from road side to location excluding pit excavation RS Joists 150x75/175 x 85 mm</t>
  </si>
  <si>
    <t>Transport  of  work</t>
  </si>
  <si>
    <t>Fabrication of work</t>
  </si>
  <si>
    <t>Excavation  of  work</t>
  </si>
  <si>
    <t>Fabrication   of work</t>
  </si>
  <si>
    <t>Excavation  of work</t>
  </si>
</sst>
</file>

<file path=xl/styles.xml><?xml version="1.0" encoding="utf-8"?>
<styleSheet xmlns="http://schemas.openxmlformats.org/spreadsheetml/2006/main">
  <fonts count="36">
    <font>
      <sz val="11"/>
      <color theme="1"/>
      <name val="Calibri"/>
      <family val="2"/>
      <scheme val="minor"/>
    </font>
    <font>
      <sz val="10"/>
      <name val="Arial"/>
      <family val="2"/>
    </font>
    <font>
      <b/>
      <sz val="16"/>
      <name val="Arial"/>
      <family val="2"/>
    </font>
    <font>
      <sz val="16"/>
      <color theme="1"/>
      <name val="Arial"/>
      <family val="2"/>
    </font>
    <font>
      <b/>
      <sz val="16"/>
      <color theme="1"/>
      <name val="Arial"/>
      <family val="2"/>
    </font>
    <font>
      <b/>
      <sz val="22"/>
      <color theme="1"/>
      <name val="Arial"/>
      <family val="2"/>
    </font>
    <font>
      <sz val="12"/>
      <name val="Arial"/>
      <family val="2"/>
    </font>
    <font>
      <u/>
      <sz val="11"/>
      <color theme="10"/>
      <name val="Calibri"/>
      <family val="2"/>
      <scheme val="minor"/>
    </font>
    <font>
      <sz val="12"/>
      <color rgb="FF000000"/>
      <name val="Arial"/>
      <family val="2"/>
    </font>
    <font>
      <b/>
      <sz val="12"/>
      <color theme="1"/>
      <name val="Arial"/>
      <family val="2"/>
    </font>
    <font>
      <sz val="12"/>
      <color theme="1"/>
      <name val="Arial"/>
      <family val="2"/>
    </font>
    <font>
      <b/>
      <sz val="20"/>
      <name val="Arial"/>
      <family val="2"/>
    </font>
    <font>
      <b/>
      <sz val="11"/>
      <name val="Arial"/>
      <family val="2"/>
    </font>
    <font>
      <b/>
      <sz val="18"/>
      <name val="Arial"/>
      <family val="2"/>
    </font>
    <font>
      <b/>
      <sz val="12"/>
      <name val="Arial"/>
      <family val="2"/>
    </font>
    <font>
      <b/>
      <sz val="28"/>
      <name val="Arial"/>
      <family val="2"/>
    </font>
    <font>
      <sz val="11"/>
      <color theme="1"/>
      <name val="Arial"/>
      <family val="2"/>
    </font>
    <font>
      <sz val="16"/>
      <color theme="1"/>
      <name val="Calibri"/>
      <family val="2"/>
      <scheme val="minor"/>
    </font>
    <font>
      <b/>
      <sz val="14"/>
      <name val="Arial"/>
      <family val="2"/>
    </font>
    <font>
      <b/>
      <sz val="14"/>
      <color theme="1"/>
      <name val="Arial"/>
      <family val="2"/>
    </font>
    <font>
      <sz val="14"/>
      <name val="Arial"/>
      <family val="2"/>
    </font>
    <font>
      <sz val="14"/>
      <color theme="1"/>
      <name val="Arial"/>
      <family val="2"/>
    </font>
    <font>
      <sz val="14"/>
      <color rgb="FF000000"/>
      <name val="Arial"/>
      <family val="2"/>
    </font>
    <font>
      <sz val="16"/>
      <name val="Arial"/>
      <family val="2"/>
    </font>
    <font>
      <sz val="16"/>
      <color rgb="FF000000"/>
      <name val="Arial"/>
      <family val="2"/>
    </font>
    <font>
      <b/>
      <sz val="18"/>
      <color theme="1"/>
      <name val="Arial"/>
      <family val="2"/>
    </font>
    <font>
      <sz val="20"/>
      <name val="Arial"/>
      <family val="2"/>
    </font>
    <font>
      <b/>
      <sz val="20"/>
      <color theme="1"/>
      <name val="Arial"/>
      <family val="2"/>
    </font>
    <font>
      <sz val="20"/>
      <color theme="1"/>
      <name val="Arial"/>
      <family val="2"/>
    </font>
    <font>
      <sz val="20"/>
      <color theme="1"/>
      <name val="Calibri"/>
      <family val="2"/>
      <scheme val="minor"/>
    </font>
    <font>
      <sz val="14"/>
      <color theme="1"/>
      <name val="Calibri"/>
      <family val="2"/>
      <scheme val="minor"/>
    </font>
    <font>
      <sz val="12"/>
      <color theme="1"/>
      <name val="Calibri"/>
      <family val="2"/>
      <scheme val="minor"/>
    </font>
    <font>
      <b/>
      <sz val="26"/>
      <color rgb="FF000000"/>
      <name val="Arial"/>
      <family val="2"/>
    </font>
    <font>
      <sz val="24"/>
      <color theme="1"/>
      <name val="Arial"/>
      <family val="2"/>
    </font>
    <font>
      <b/>
      <sz val="24"/>
      <color theme="1"/>
      <name val="Arial"/>
      <family val="2"/>
    </font>
    <font>
      <b/>
      <sz val="20"/>
      <color theme="10"/>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7" fillId="0" borderId="0" applyNumberFormat="0" applyFill="0" applyBorder="0" applyAlignment="0" applyProtection="0"/>
  </cellStyleXfs>
  <cellXfs count="90">
    <xf numFmtId="0" fontId="0" fillId="0" borderId="0" xfId="0"/>
    <xf numFmtId="0" fontId="6" fillId="0" borderId="4" xfId="2" applyFont="1" applyBorder="1" applyAlignment="1">
      <alignment horizontal="center" vertical="center" wrapText="1"/>
    </xf>
    <xf numFmtId="0" fontId="10" fillId="0" borderId="4" xfId="0" applyFont="1" applyBorder="1" applyAlignment="1">
      <alignment horizontal="center" vertical="center"/>
    </xf>
    <xf numFmtId="2" fontId="8" fillId="0" borderId="4" xfId="0" applyNumberFormat="1" applyFont="1" applyFill="1" applyBorder="1" applyAlignment="1">
      <alignment horizontal="center" vertical="center" shrinkToFit="1"/>
    </xf>
    <xf numFmtId="2" fontId="12" fillId="2" borderId="4" xfId="2" applyNumberFormat="1" applyFont="1" applyFill="1" applyBorder="1" applyAlignment="1">
      <alignment horizontal="center" vertical="center" wrapText="1"/>
    </xf>
    <xf numFmtId="2" fontId="8" fillId="0" borderId="4" xfId="0" applyNumberFormat="1" applyFont="1" applyFill="1" applyBorder="1" applyAlignment="1">
      <alignment horizontal="center" vertical="center" wrapText="1" shrinkToFit="1"/>
    </xf>
    <xf numFmtId="0" fontId="14" fillId="2" borderId="4" xfId="2" applyFont="1" applyFill="1" applyBorder="1" applyAlignment="1">
      <alignment horizontal="center" vertical="center" wrapText="1"/>
    </xf>
    <xf numFmtId="0" fontId="0" fillId="0" borderId="0" xfId="0" applyAlignment="1">
      <alignment horizontal="center" vertical="center"/>
    </xf>
    <xf numFmtId="0" fontId="16" fillId="0" borderId="4" xfId="0" applyFont="1" applyBorder="1" applyAlignment="1">
      <alignment horizontal="center" vertical="center"/>
    </xf>
    <xf numFmtId="0" fontId="4" fillId="0" borderId="0" xfId="0" applyFont="1" applyBorder="1" applyAlignment="1">
      <alignment horizontal="center" vertical="center"/>
    </xf>
    <xf numFmtId="0" fontId="0" fillId="0" borderId="0" xfId="0" applyAlignment="1">
      <alignment horizontal="right" vertical="center"/>
    </xf>
    <xf numFmtId="2" fontId="12" fillId="2" borderId="4" xfId="2" applyNumberFormat="1" applyFont="1" applyFill="1" applyBorder="1" applyAlignment="1">
      <alignment horizontal="right" vertical="center" wrapText="1"/>
    </xf>
    <xf numFmtId="0" fontId="3" fillId="0" borderId="4" xfId="0" applyFont="1" applyBorder="1" applyAlignment="1">
      <alignment horizontal="center" vertical="center"/>
    </xf>
    <xf numFmtId="4" fontId="6" fillId="0" borderId="4" xfId="2" applyNumberFormat="1" applyFont="1" applyBorder="1" applyAlignment="1">
      <alignment horizontal="center" vertical="center"/>
    </xf>
    <xf numFmtId="4" fontId="19" fillId="0" borderId="0" xfId="0" applyNumberFormat="1" applyFont="1" applyBorder="1" applyAlignment="1">
      <alignment horizontal="right" vertical="center"/>
    </xf>
    <xf numFmtId="0" fontId="16" fillId="0" borderId="0" xfId="0" applyFont="1" applyAlignment="1">
      <alignment horizontal="right" vertical="center"/>
    </xf>
    <xf numFmtId="0" fontId="23" fillId="0" borderId="4" xfId="2" applyFont="1" applyBorder="1" applyAlignment="1">
      <alignment horizontal="right" vertical="center" wrapText="1"/>
    </xf>
    <xf numFmtId="0" fontId="2" fillId="0" borderId="4" xfId="2" applyFont="1" applyBorder="1" applyAlignment="1">
      <alignment horizontal="right" vertical="center" wrapText="1"/>
    </xf>
    <xf numFmtId="0" fontId="3" fillId="0" borderId="4" xfId="0" applyFont="1" applyBorder="1" applyAlignment="1">
      <alignment horizontal="right" vertical="center"/>
    </xf>
    <xf numFmtId="4" fontId="24" fillId="0" borderId="4" xfId="0" applyNumberFormat="1" applyFont="1" applyFill="1" applyBorder="1" applyAlignment="1">
      <alignment horizontal="right" vertical="center" shrinkToFit="1"/>
    </xf>
    <xf numFmtId="0" fontId="13" fillId="0" borderId="4" xfId="1" applyFont="1" applyBorder="1" applyAlignment="1">
      <alignment horizontal="center" vertical="center" wrapText="1"/>
    </xf>
    <xf numFmtId="0" fontId="26" fillId="0" borderId="4" xfId="1" applyFont="1" applyBorder="1" applyAlignment="1">
      <alignment horizontal="center" vertical="center" wrapText="1"/>
    </xf>
    <xf numFmtId="0" fontId="27" fillId="0" borderId="4" xfId="0" applyFont="1" applyBorder="1" applyAlignment="1">
      <alignment horizontal="center" vertical="center"/>
    </xf>
    <xf numFmtId="0" fontId="28" fillId="0" borderId="4" xfId="0" applyFont="1" applyBorder="1" applyAlignment="1">
      <alignment horizontal="center" vertical="center"/>
    </xf>
    <xf numFmtId="0" fontId="27" fillId="0" borderId="0" xfId="0" applyFont="1" applyBorder="1" applyAlignment="1">
      <alignment horizontal="center" vertical="center"/>
    </xf>
    <xf numFmtId="0" fontId="28" fillId="0" borderId="0" xfId="0" applyFont="1" applyAlignment="1">
      <alignment horizontal="center" vertical="center"/>
    </xf>
    <xf numFmtId="0" fontId="29" fillId="0" borderId="0" xfId="0" applyFont="1" applyAlignment="1">
      <alignment horizontal="center" vertical="center"/>
    </xf>
    <xf numFmtId="0" fontId="3" fillId="0" borderId="0" xfId="0" applyFont="1" applyAlignment="1">
      <alignment horizontal="center" vertical="center"/>
    </xf>
    <xf numFmtId="0" fontId="17" fillId="0" borderId="0" xfId="0" applyFont="1" applyAlignment="1">
      <alignment horizontal="center" vertical="center"/>
    </xf>
    <xf numFmtId="0" fontId="18" fillId="0" borderId="4" xfId="0" applyFont="1" applyBorder="1" applyAlignment="1">
      <alignment horizontal="center" vertical="center" wrapText="1"/>
    </xf>
    <xf numFmtId="0" fontId="20" fillId="0" borderId="4" xfId="0" applyFont="1" applyBorder="1" applyAlignment="1">
      <alignment horizontal="center" vertical="center" wrapText="1"/>
    </xf>
    <xf numFmtId="0" fontId="21" fillId="0" borderId="4" xfId="0" applyFont="1" applyBorder="1" applyAlignment="1">
      <alignment horizontal="center" vertical="center"/>
    </xf>
    <xf numFmtId="0" fontId="19" fillId="0" borderId="0" xfId="0" applyFont="1" applyBorder="1" applyAlignment="1">
      <alignment horizontal="center" vertical="center"/>
    </xf>
    <xf numFmtId="0" fontId="21" fillId="0" borderId="0" xfId="0" applyFont="1" applyAlignment="1">
      <alignment horizontal="center" vertical="center"/>
    </xf>
    <xf numFmtId="0" fontId="30" fillId="0" borderId="0" xfId="0" applyFont="1" applyAlignment="1">
      <alignment horizontal="center" vertical="center"/>
    </xf>
    <xf numFmtId="0" fontId="9" fillId="0" borderId="0" xfId="0" applyFont="1" applyBorder="1" applyAlignment="1">
      <alignment horizontal="center" vertical="center"/>
    </xf>
    <xf numFmtId="0" fontId="31" fillId="0" borderId="0" xfId="0" applyFont="1" applyAlignment="1">
      <alignment horizontal="center" vertical="center"/>
    </xf>
    <xf numFmtId="0" fontId="18" fillId="2" borderId="4" xfId="2" applyFont="1" applyFill="1" applyBorder="1" applyAlignment="1">
      <alignment horizontal="center" vertical="center" wrapText="1"/>
    </xf>
    <xf numFmtId="0" fontId="20" fillId="0" borderId="4" xfId="2" applyFont="1" applyBorder="1" applyAlignment="1">
      <alignment horizontal="center" vertical="center" wrapText="1"/>
    </xf>
    <xf numFmtId="0" fontId="21" fillId="0" borderId="4" xfId="0" applyFont="1" applyBorder="1" applyAlignment="1">
      <alignment horizontal="center" vertical="center" wrapText="1"/>
    </xf>
    <xf numFmtId="4" fontId="21" fillId="0" borderId="4" xfId="0" applyNumberFormat="1" applyFont="1" applyBorder="1" applyAlignment="1">
      <alignment horizontal="center" vertical="center" wrapText="1"/>
    </xf>
    <xf numFmtId="0" fontId="2" fillId="2" borderId="4" xfId="2" applyFont="1" applyFill="1" applyBorder="1" applyAlignment="1">
      <alignment horizontal="center" vertical="center" wrapText="1"/>
    </xf>
    <xf numFmtId="2" fontId="23" fillId="0" borderId="4" xfId="2" applyNumberFormat="1" applyFont="1" applyBorder="1" applyAlignment="1">
      <alignment horizontal="center" vertical="center" wrapText="1"/>
    </xf>
    <xf numFmtId="0" fontId="23" fillId="0" borderId="4" xfId="2" applyFont="1" applyBorder="1" applyAlignment="1">
      <alignment horizontal="center" vertical="center" wrapText="1"/>
    </xf>
    <xf numFmtId="0" fontId="3" fillId="0" borderId="4" xfId="0" applyFont="1" applyBorder="1" applyAlignment="1">
      <alignment horizontal="center" vertical="center" wrapText="1"/>
    </xf>
    <xf numFmtId="4" fontId="3" fillId="0" borderId="4" xfId="0" applyNumberFormat="1" applyFont="1" applyBorder="1" applyAlignment="1">
      <alignment horizontal="center" vertical="center" wrapText="1"/>
    </xf>
    <xf numFmtId="0" fontId="20" fillId="0" borderId="4" xfId="2" applyFont="1" applyBorder="1" applyAlignment="1">
      <alignment horizontal="left" vertical="center" wrapText="1"/>
    </xf>
    <xf numFmtId="0" fontId="21" fillId="0" borderId="4" xfId="0" applyFont="1" applyBorder="1" applyAlignment="1">
      <alignment horizontal="left" vertical="center" wrapText="1"/>
    </xf>
    <xf numFmtId="0" fontId="21" fillId="0" borderId="4" xfId="0" applyFont="1" applyBorder="1" applyAlignment="1">
      <alignment horizontal="left" vertical="center"/>
    </xf>
    <xf numFmtId="2" fontId="22" fillId="0" borderId="4" xfId="0" applyNumberFormat="1" applyFont="1" applyFill="1" applyBorder="1" applyAlignment="1">
      <alignment horizontal="left" vertical="center" shrinkToFit="1"/>
    </xf>
    <xf numFmtId="2" fontId="22" fillId="0" borderId="4" xfId="0" applyNumberFormat="1" applyFont="1" applyFill="1" applyBorder="1" applyAlignment="1">
      <alignment horizontal="left" vertical="center" wrapText="1" shrinkToFit="1"/>
    </xf>
    <xf numFmtId="2" fontId="22" fillId="0" borderId="4" xfId="0" applyNumberFormat="1" applyFont="1" applyFill="1" applyBorder="1" applyAlignment="1">
      <alignment horizontal="center" vertical="center" shrinkToFit="1"/>
    </xf>
    <xf numFmtId="2" fontId="22" fillId="0" borderId="4" xfId="0" applyNumberFormat="1" applyFont="1" applyFill="1" applyBorder="1" applyAlignment="1">
      <alignment horizontal="center" vertical="center" wrapText="1" shrinkToFit="1"/>
    </xf>
    <xf numFmtId="0" fontId="20" fillId="0" borderId="4" xfId="2" applyFont="1" applyBorder="1" applyAlignment="1">
      <alignment horizontal="center" vertical="center"/>
    </xf>
    <xf numFmtId="2" fontId="6" fillId="2" borderId="4" xfId="0" applyNumberFormat="1" applyFont="1" applyFill="1" applyBorder="1" applyAlignment="1">
      <alignment horizontal="center" vertical="center" wrapText="1"/>
    </xf>
    <xf numFmtId="0" fontId="10" fillId="0" borderId="0" xfId="0" applyFont="1" applyBorder="1" applyAlignment="1">
      <alignment horizontal="center" vertical="center"/>
    </xf>
    <xf numFmtId="2" fontId="18" fillId="2" borderId="4" xfId="2" applyNumberFormat="1" applyFont="1" applyFill="1" applyBorder="1" applyAlignment="1">
      <alignment horizontal="center" vertical="center" wrapText="1"/>
    </xf>
    <xf numFmtId="4" fontId="20" fillId="0" borderId="4" xfId="2" applyNumberFormat="1" applyFont="1" applyBorder="1" applyAlignment="1">
      <alignment horizontal="center" vertical="center" wrapText="1"/>
    </xf>
    <xf numFmtId="0" fontId="20" fillId="0" borderId="4" xfId="0" applyFont="1" applyFill="1" applyBorder="1" applyAlignment="1">
      <alignment horizontal="center" vertical="center" wrapText="1"/>
    </xf>
    <xf numFmtId="0" fontId="21" fillId="0" borderId="0" xfId="0" applyFont="1" applyBorder="1" applyAlignment="1">
      <alignment horizontal="center" vertical="center"/>
    </xf>
    <xf numFmtId="0" fontId="20" fillId="0" borderId="4" xfId="2" applyFont="1" applyBorder="1" applyAlignment="1">
      <alignment horizontal="left" vertical="top" wrapText="1"/>
    </xf>
    <xf numFmtId="2" fontId="20" fillId="0" borderId="4" xfId="2" applyNumberFormat="1" applyFont="1" applyBorder="1" applyAlignment="1">
      <alignment horizontal="left" vertical="top" wrapText="1"/>
    </xf>
    <xf numFmtId="0" fontId="21" fillId="0" borderId="4" xfId="0" applyFont="1" applyBorder="1" applyAlignment="1">
      <alignment horizontal="left" vertical="top" wrapText="1"/>
    </xf>
    <xf numFmtId="2" fontId="22" fillId="0" borderId="4" xfId="0" applyNumberFormat="1" applyFont="1" applyFill="1" applyBorder="1" applyAlignment="1">
      <alignment horizontal="left" vertical="top" shrinkToFit="1"/>
    </xf>
    <xf numFmtId="2" fontId="22" fillId="0" borderId="4" xfId="0" applyNumberFormat="1" applyFont="1" applyFill="1" applyBorder="1" applyAlignment="1">
      <alignment horizontal="left" vertical="top" wrapText="1" shrinkToFit="1"/>
    </xf>
    <xf numFmtId="0" fontId="19" fillId="0" borderId="4" xfId="0" applyFont="1" applyBorder="1" applyAlignment="1">
      <alignment horizontal="left" vertical="top"/>
    </xf>
    <xf numFmtId="0" fontId="30" fillId="0" borderId="0" xfId="0" applyFont="1" applyAlignment="1">
      <alignment horizontal="left" vertical="top"/>
    </xf>
    <xf numFmtId="4" fontId="32" fillId="0" borderId="4" xfId="0" applyNumberFormat="1" applyFont="1" applyFill="1" applyBorder="1" applyAlignment="1">
      <alignment horizontal="right" vertical="center" shrinkToFit="1"/>
    </xf>
    <xf numFmtId="4" fontId="25" fillId="0" borderId="4" xfId="0" applyNumberFormat="1" applyFont="1" applyBorder="1" applyAlignment="1">
      <alignment horizontal="right" vertical="center"/>
    </xf>
    <xf numFmtId="0" fontId="35" fillId="0" borderId="4" xfId="3" applyFont="1" applyBorder="1" applyAlignment="1">
      <alignment horizontal="center" vertical="center"/>
    </xf>
    <xf numFmtId="0" fontId="13" fillId="2" borderId="4" xfId="2" applyFont="1" applyFill="1" applyBorder="1" applyAlignment="1">
      <alignment horizontal="center" vertical="center" wrapText="1"/>
    </xf>
    <xf numFmtId="0" fontId="15" fillId="2" borderId="4" xfId="0" applyFont="1" applyFill="1" applyBorder="1" applyAlignment="1">
      <alignment horizontal="center"/>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11" fillId="0" borderId="1" xfId="1" applyFont="1" applyBorder="1" applyAlignment="1">
      <alignment horizontal="left" vertical="top" wrapText="1"/>
    </xf>
    <xf numFmtId="0" fontId="11" fillId="0" borderId="2" xfId="1" applyFont="1" applyBorder="1" applyAlignment="1">
      <alignment horizontal="left" vertical="top" wrapText="1"/>
    </xf>
    <xf numFmtId="0" fontId="11" fillId="0" borderId="3" xfId="1" applyFont="1" applyBorder="1" applyAlignment="1">
      <alignment horizontal="left" vertical="top" wrapText="1"/>
    </xf>
    <xf numFmtId="0" fontId="4" fillId="0" borderId="4" xfId="0" applyFont="1" applyBorder="1" applyAlignment="1">
      <alignment horizontal="right" vertical="center"/>
    </xf>
    <xf numFmtId="0" fontId="4" fillId="0" borderId="1" xfId="0" applyFont="1" applyBorder="1" applyAlignment="1">
      <alignment horizontal="left" vertical="top" wrapText="1"/>
    </xf>
    <xf numFmtId="0" fontId="4" fillId="0" borderId="2" xfId="0" applyFont="1" applyBorder="1" applyAlignment="1">
      <alignment horizontal="left" vertical="top"/>
    </xf>
    <xf numFmtId="0" fontId="4" fillId="0" borderId="3" xfId="0" applyFont="1" applyBorder="1" applyAlignment="1">
      <alignment horizontal="left" vertical="top"/>
    </xf>
    <xf numFmtId="0" fontId="25" fillId="0" borderId="4" xfId="0" applyFont="1" applyBorder="1" applyAlignment="1">
      <alignment horizontal="right" vertical="center"/>
    </xf>
    <xf numFmtId="0" fontId="33" fillId="0" borderId="4" xfId="0" applyFont="1" applyBorder="1" applyAlignment="1">
      <alignment horizontal="center" vertical="center"/>
    </xf>
    <xf numFmtId="4" fontId="34" fillId="0" borderId="4" xfId="0" applyNumberFormat="1" applyFont="1" applyBorder="1" applyAlignment="1">
      <alignment horizontal="center" vertical="center"/>
    </xf>
    <xf numFmtId="0" fontId="34" fillId="0" borderId="4" xfId="0" applyFont="1" applyBorder="1" applyAlignment="1">
      <alignment horizontal="center"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4" fontId="33" fillId="0" borderId="4" xfId="0" applyNumberFormat="1" applyFont="1" applyBorder="1" applyAlignment="1">
      <alignment horizontal="center" vertical="center"/>
    </xf>
  </cellXfs>
  <cellStyles count="4">
    <cellStyle name="Hyperlink" xfId="3" builtinId="8"/>
    <cellStyle name="Normal" xfId="0" builtinId="0"/>
    <cellStyle name="Normal_Est yapral" xfId="2"/>
    <cellStyle name="Normal_Y Junction Miyapur 31.03.201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ST@18%25" TargetMode="External"/></Relationships>
</file>

<file path=xl/worksheets/sheet1.xml><?xml version="1.0" encoding="utf-8"?>
<worksheet xmlns="http://schemas.openxmlformats.org/spreadsheetml/2006/main" xmlns:r="http://schemas.openxmlformats.org/officeDocument/2006/relationships">
  <sheetPr>
    <pageSetUpPr fitToPage="1"/>
  </sheetPr>
  <dimension ref="C1:L238"/>
  <sheetViews>
    <sheetView tabSelected="1" view="pageBreakPreview" topLeftCell="A229" zoomScale="55" zoomScaleSheetLayoutView="55" workbookViewId="0">
      <selection activeCell="G236" sqref="G236:H236"/>
    </sheetView>
  </sheetViews>
  <sheetFormatPr defaultRowHeight="26.25"/>
  <cols>
    <col min="3" max="3" width="6.28515625" style="26" customWidth="1"/>
    <col min="4" max="4" width="16" style="34" customWidth="1"/>
    <col min="5" max="5" width="14" style="28" customWidth="1"/>
    <col min="6" max="6" width="66.28515625" style="66" customWidth="1"/>
    <col min="7" max="7" width="19" style="34" customWidth="1"/>
    <col min="8" max="8" width="16" style="7" customWidth="1"/>
    <col min="9" max="9" width="15.140625" style="36" customWidth="1"/>
    <col min="10" max="10" width="13.7109375" style="34" customWidth="1"/>
    <col min="11" max="11" width="9.5703125" style="34" customWidth="1"/>
    <col min="12" max="12" width="21" style="10" customWidth="1"/>
  </cols>
  <sheetData>
    <row r="1" spans="3:12" ht="38.25" customHeight="1">
      <c r="C1" s="71" t="s">
        <v>232</v>
      </c>
      <c r="D1" s="71"/>
      <c r="E1" s="71"/>
      <c r="F1" s="71"/>
      <c r="G1" s="71"/>
      <c r="H1" s="71"/>
      <c r="I1" s="71"/>
      <c r="J1" s="71"/>
      <c r="K1" s="71"/>
      <c r="L1" s="71"/>
    </row>
    <row r="2" spans="3:12" ht="89.25" customHeight="1">
      <c r="C2" s="72" t="s">
        <v>233</v>
      </c>
      <c r="D2" s="73"/>
      <c r="E2" s="73"/>
      <c r="F2" s="73"/>
      <c r="G2" s="73"/>
      <c r="H2" s="73"/>
      <c r="I2" s="73"/>
      <c r="J2" s="73"/>
      <c r="K2" s="73"/>
      <c r="L2" s="74"/>
    </row>
    <row r="3" spans="3:12" ht="148.5" customHeight="1">
      <c r="C3" s="20" t="s">
        <v>0</v>
      </c>
      <c r="D3" s="29" t="s">
        <v>1</v>
      </c>
      <c r="E3" s="41" t="s">
        <v>158</v>
      </c>
      <c r="F3" s="70" t="s">
        <v>159</v>
      </c>
      <c r="G3" s="37" t="s">
        <v>160</v>
      </c>
      <c r="H3" s="6" t="s">
        <v>161</v>
      </c>
      <c r="I3" s="6" t="s">
        <v>162</v>
      </c>
      <c r="J3" s="56" t="s">
        <v>163</v>
      </c>
      <c r="K3" s="56" t="s">
        <v>164</v>
      </c>
      <c r="L3" s="4" t="s">
        <v>165</v>
      </c>
    </row>
    <row r="4" spans="3:12" ht="24.75" customHeight="1">
      <c r="C4" s="75" t="s">
        <v>225</v>
      </c>
      <c r="D4" s="76"/>
      <c r="E4" s="76"/>
      <c r="F4" s="77"/>
      <c r="G4" s="37"/>
      <c r="H4" s="6"/>
      <c r="I4" s="6"/>
      <c r="J4" s="56"/>
      <c r="K4" s="56"/>
      <c r="L4" s="11"/>
    </row>
    <row r="5" spans="3:12" ht="56.25" customHeight="1">
      <c r="C5" s="21">
        <v>1</v>
      </c>
      <c r="D5" s="30" t="s">
        <v>26</v>
      </c>
      <c r="E5" s="42">
        <v>8</v>
      </c>
      <c r="F5" s="61" t="s">
        <v>228</v>
      </c>
      <c r="G5" s="51" t="s">
        <v>289</v>
      </c>
      <c r="H5" s="5" t="s">
        <v>290</v>
      </c>
      <c r="I5" s="54" t="s">
        <v>291</v>
      </c>
      <c r="J5" s="52">
        <v>176</v>
      </c>
      <c r="K5" s="51" t="s">
        <v>2</v>
      </c>
      <c r="L5" s="16">
        <f>J5*E5</f>
        <v>1408</v>
      </c>
    </row>
    <row r="6" spans="3:12" ht="72" customHeight="1">
      <c r="C6" s="21">
        <v>2</v>
      </c>
      <c r="D6" s="30" t="s">
        <v>57</v>
      </c>
      <c r="E6" s="42">
        <v>3.2</v>
      </c>
      <c r="F6" s="60" t="s">
        <v>229</v>
      </c>
      <c r="G6" s="38" t="s">
        <v>292</v>
      </c>
      <c r="H6" s="1" t="s">
        <v>293</v>
      </c>
      <c r="I6" s="54" t="s">
        <v>291</v>
      </c>
      <c r="J6" s="52">
        <v>412.08</v>
      </c>
      <c r="K6" s="51" t="s">
        <v>6</v>
      </c>
      <c r="L6" s="16">
        <f t="shared" ref="L6:L69" si="0">J6*E6</f>
        <v>1318.6559999999999</v>
      </c>
    </row>
    <row r="7" spans="3:12" ht="58.5" customHeight="1">
      <c r="C7" s="21">
        <v>3</v>
      </c>
      <c r="D7" s="30" t="s">
        <v>27</v>
      </c>
      <c r="E7" s="42">
        <v>8</v>
      </c>
      <c r="F7" s="61" t="s">
        <v>230</v>
      </c>
      <c r="G7" s="52" t="s">
        <v>294</v>
      </c>
      <c r="H7" s="5" t="s">
        <v>295</v>
      </c>
      <c r="I7" s="54" t="s">
        <v>291</v>
      </c>
      <c r="J7" s="52">
        <v>107</v>
      </c>
      <c r="K7" s="51" t="s">
        <v>2</v>
      </c>
      <c r="L7" s="16">
        <f t="shared" si="0"/>
        <v>856</v>
      </c>
    </row>
    <row r="8" spans="3:12" ht="60.75" customHeight="1">
      <c r="C8" s="21">
        <v>4</v>
      </c>
      <c r="D8" s="30" t="s">
        <v>13</v>
      </c>
      <c r="E8" s="42">
        <v>8</v>
      </c>
      <c r="F8" s="60" t="s">
        <v>231</v>
      </c>
      <c r="G8" s="38" t="s">
        <v>296</v>
      </c>
      <c r="H8" s="1" t="s">
        <v>297</v>
      </c>
      <c r="I8" s="54" t="s">
        <v>291</v>
      </c>
      <c r="J8" s="52">
        <v>928</v>
      </c>
      <c r="K8" s="51" t="s">
        <v>2</v>
      </c>
      <c r="L8" s="16">
        <f t="shared" si="0"/>
        <v>7424</v>
      </c>
    </row>
    <row r="9" spans="3:12" ht="60" customHeight="1">
      <c r="C9" s="21">
        <v>5</v>
      </c>
      <c r="D9" s="30" t="s">
        <v>64</v>
      </c>
      <c r="E9" s="42">
        <v>3.2</v>
      </c>
      <c r="F9" s="60" t="s">
        <v>168</v>
      </c>
      <c r="G9" s="38" t="s">
        <v>298</v>
      </c>
      <c r="H9" s="1" t="s">
        <v>299</v>
      </c>
      <c r="I9" s="54" t="s">
        <v>291</v>
      </c>
      <c r="J9" s="52">
        <v>6852</v>
      </c>
      <c r="K9" s="51" t="s">
        <v>6</v>
      </c>
      <c r="L9" s="16">
        <f t="shared" si="0"/>
        <v>21926.400000000001</v>
      </c>
    </row>
    <row r="10" spans="3:12" ht="92.25" customHeight="1">
      <c r="C10" s="21">
        <v>6</v>
      </c>
      <c r="D10" s="30" t="s">
        <v>58</v>
      </c>
      <c r="E10" s="42">
        <v>3.2</v>
      </c>
      <c r="F10" s="60" t="s">
        <v>234</v>
      </c>
      <c r="G10" s="38" t="s">
        <v>300</v>
      </c>
      <c r="H10" s="1" t="s">
        <v>301</v>
      </c>
      <c r="I10" s="54" t="s">
        <v>291</v>
      </c>
      <c r="J10" s="52">
        <v>2181</v>
      </c>
      <c r="K10" s="51" t="s">
        <v>6</v>
      </c>
      <c r="L10" s="16">
        <f t="shared" si="0"/>
        <v>6979.2000000000007</v>
      </c>
    </row>
    <row r="11" spans="3:12" ht="116.25" customHeight="1">
      <c r="C11" s="21">
        <v>7</v>
      </c>
      <c r="D11" s="30" t="s">
        <v>59</v>
      </c>
      <c r="E11" s="42">
        <v>3.2</v>
      </c>
      <c r="F11" s="60" t="s">
        <v>235</v>
      </c>
      <c r="G11" s="38" t="s">
        <v>300</v>
      </c>
      <c r="H11" s="1" t="s">
        <v>301</v>
      </c>
      <c r="I11" s="54" t="s">
        <v>291</v>
      </c>
      <c r="J11" s="52">
        <v>851</v>
      </c>
      <c r="K11" s="51" t="s">
        <v>6</v>
      </c>
      <c r="L11" s="16">
        <f t="shared" si="0"/>
        <v>2723.2000000000003</v>
      </c>
    </row>
    <row r="12" spans="3:12" ht="92.25" customHeight="1">
      <c r="C12" s="21">
        <v>8</v>
      </c>
      <c r="D12" s="30" t="s">
        <v>60</v>
      </c>
      <c r="E12" s="42">
        <v>3.2</v>
      </c>
      <c r="F12" s="60" t="s">
        <v>236</v>
      </c>
      <c r="G12" s="38" t="s">
        <v>300</v>
      </c>
      <c r="H12" s="1" t="s">
        <v>301</v>
      </c>
      <c r="I12" s="54" t="s">
        <v>291</v>
      </c>
      <c r="J12" s="52">
        <v>1293</v>
      </c>
      <c r="K12" s="51" t="s">
        <v>6</v>
      </c>
      <c r="L12" s="16">
        <f t="shared" si="0"/>
        <v>4137.6000000000004</v>
      </c>
    </row>
    <row r="13" spans="3:12" ht="92.25" customHeight="1">
      <c r="C13" s="21">
        <v>9</v>
      </c>
      <c r="D13" s="30" t="s">
        <v>61</v>
      </c>
      <c r="E13" s="42">
        <v>3.2</v>
      </c>
      <c r="F13" s="60" t="s">
        <v>236</v>
      </c>
      <c r="G13" s="38" t="s">
        <v>300</v>
      </c>
      <c r="H13" s="1" t="s">
        <v>301</v>
      </c>
      <c r="I13" s="54" t="s">
        <v>291</v>
      </c>
      <c r="J13" s="52">
        <v>482</v>
      </c>
      <c r="K13" s="51" t="s">
        <v>6</v>
      </c>
      <c r="L13" s="16">
        <f t="shared" si="0"/>
        <v>1542.4</v>
      </c>
    </row>
    <row r="14" spans="3:12" ht="57" customHeight="1">
      <c r="C14" s="21">
        <v>10</v>
      </c>
      <c r="D14" s="30" t="s">
        <v>169</v>
      </c>
      <c r="E14" s="42">
        <v>3.2</v>
      </c>
      <c r="F14" s="46" t="s">
        <v>170</v>
      </c>
      <c r="G14" s="38" t="s">
        <v>300</v>
      </c>
      <c r="H14" s="1" t="s">
        <v>301</v>
      </c>
      <c r="I14" s="54" t="s">
        <v>291</v>
      </c>
      <c r="J14" s="52">
        <v>1470</v>
      </c>
      <c r="K14" s="51" t="s">
        <v>6</v>
      </c>
      <c r="L14" s="16">
        <f t="shared" si="0"/>
        <v>4704</v>
      </c>
    </row>
    <row r="15" spans="3:12" ht="58.5" customHeight="1">
      <c r="C15" s="21">
        <v>11</v>
      </c>
      <c r="D15" s="30" t="s">
        <v>23</v>
      </c>
      <c r="E15" s="42">
        <v>8</v>
      </c>
      <c r="F15" s="46" t="s">
        <v>171</v>
      </c>
      <c r="G15" s="38" t="s">
        <v>300</v>
      </c>
      <c r="H15" s="1" t="s">
        <v>301</v>
      </c>
      <c r="I15" s="54" t="s">
        <v>291</v>
      </c>
      <c r="J15" s="52">
        <v>1952.61</v>
      </c>
      <c r="K15" s="51" t="s">
        <v>2</v>
      </c>
      <c r="L15" s="16">
        <f t="shared" si="0"/>
        <v>15620.88</v>
      </c>
    </row>
    <row r="16" spans="3:12" ht="78" customHeight="1">
      <c r="C16" s="21">
        <v>12</v>
      </c>
      <c r="D16" s="30" t="s">
        <v>4</v>
      </c>
      <c r="E16" s="42">
        <v>8.8789999999999996</v>
      </c>
      <c r="F16" s="60" t="s">
        <v>241</v>
      </c>
      <c r="G16" s="38" t="s">
        <v>300</v>
      </c>
      <c r="H16" s="1" t="s">
        <v>301</v>
      </c>
      <c r="I16" s="54" t="s">
        <v>291</v>
      </c>
      <c r="J16" s="52">
        <v>6579</v>
      </c>
      <c r="K16" s="51" t="s">
        <v>5</v>
      </c>
      <c r="L16" s="16">
        <f t="shared" si="0"/>
        <v>58414.940999999999</v>
      </c>
    </row>
    <row r="17" spans="3:12" ht="63.75" customHeight="1">
      <c r="C17" s="21">
        <v>13</v>
      </c>
      <c r="D17" s="30" t="s">
        <v>37</v>
      </c>
      <c r="E17" s="42">
        <v>4.62</v>
      </c>
      <c r="F17" s="46" t="s">
        <v>237</v>
      </c>
      <c r="G17" s="38" t="s">
        <v>300</v>
      </c>
      <c r="H17" s="1" t="s">
        <v>301</v>
      </c>
      <c r="I17" s="54" t="s">
        <v>291</v>
      </c>
      <c r="J17" s="52">
        <v>373</v>
      </c>
      <c r="K17" s="51" t="s">
        <v>38</v>
      </c>
      <c r="L17" s="16">
        <f t="shared" si="0"/>
        <v>1723.26</v>
      </c>
    </row>
    <row r="18" spans="3:12" ht="66" customHeight="1">
      <c r="C18" s="21">
        <v>14</v>
      </c>
      <c r="D18" s="30" t="s">
        <v>63</v>
      </c>
      <c r="E18" s="42">
        <v>8</v>
      </c>
      <c r="F18" s="46" t="s">
        <v>238</v>
      </c>
      <c r="G18" s="38" t="s">
        <v>300</v>
      </c>
      <c r="H18" s="1" t="s">
        <v>301</v>
      </c>
      <c r="I18" s="54" t="s">
        <v>291</v>
      </c>
      <c r="J18" s="52">
        <v>48</v>
      </c>
      <c r="K18" s="51" t="s">
        <v>2</v>
      </c>
      <c r="L18" s="16">
        <f t="shared" si="0"/>
        <v>384</v>
      </c>
    </row>
    <row r="19" spans="3:12" ht="58.5" customHeight="1">
      <c r="C19" s="21">
        <v>15</v>
      </c>
      <c r="D19" s="30" t="s">
        <v>45</v>
      </c>
      <c r="E19" s="42">
        <v>4</v>
      </c>
      <c r="F19" s="46" t="s">
        <v>52</v>
      </c>
      <c r="G19" s="52" t="s">
        <v>289</v>
      </c>
      <c r="H19" s="5" t="s">
        <v>290</v>
      </c>
      <c r="I19" s="54" t="s">
        <v>291</v>
      </c>
      <c r="J19" s="52">
        <v>76</v>
      </c>
      <c r="K19" s="51" t="s">
        <v>2</v>
      </c>
      <c r="L19" s="16">
        <f t="shared" si="0"/>
        <v>304</v>
      </c>
    </row>
    <row r="20" spans="3:12" ht="62.25" customHeight="1">
      <c r="C20" s="21">
        <v>16</v>
      </c>
      <c r="D20" s="30" t="s">
        <v>57</v>
      </c>
      <c r="E20" s="42">
        <v>1</v>
      </c>
      <c r="F20" s="46" t="s">
        <v>167</v>
      </c>
      <c r="G20" s="38" t="s">
        <v>292</v>
      </c>
      <c r="H20" s="1" t="s">
        <v>293</v>
      </c>
      <c r="I20" s="54" t="s">
        <v>291</v>
      </c>
      <c r="J20" s="52">
        <v>412.08</v>
      </c>
      <c r="K20" s="51" t="s">
        <v>6</v>
      </c>
      <c r="L20" s="16">
        <f t="shared" si="0"/>
        <v>412.08</v>
      </c>
    </row>
    <row r="21" spans="3:12" ht="63" customHeight="1">
      <c r="C21" s="21">
        <v>17</v>
      </c>
      <c r="D21" s="30" t="s">
        <v>46</v>
      </c>
      <c r="E21" s="43">
        <v>4</v>
      </c>
      <c r="F21" s="46" t="s">
        <v>53</v>
      </c>
      <c r="G21" s="52" t="s">
        <v>294</v>
      </c>
      <c r="H21" s="5" t="s">
        <v>295</v>
      </c>
      <c r="I21" s="54" t="s">
        <v>291</v>
      </c>
      <c r="J21" s="38">
        <v>50</v>
      </c>
      <c r="K21" s="38" t="s">
        <v>2</v>
      </c>
      <c r="L21" s="16">
        <f t="shared" si="0"/>
        <v>200</v>
      </c>
    </row>
    <row r="22" spans="3:12" ht="63.75" customHeight="1">
      <c r="C22" s="21">
        <v>18</v>
      </c>
      <c r="D22" s="30" t="s">
        <v>65</v>
      </c>
      <c r="E22" s="42">
        <v>4</v>
      </c>
      <c r="F22" s="60" t="s">
        <v>239</v>
      </c>
      <c r="G22" s="52" t="s">
        <v>380</v>
      </c>
      <c r="H22" s="5" t="s">
        <v>414</v>
      </c>
      <c r="I22" s="54" t="s">
        <v>291</v>
      </c>
      <c r="J22" s="52">
        <v>793</v>
      </c>
      <c r="K22" s="51" t="s">
        <v>2</v>
      </c>
      <c r="L22" s="16">
        <f t="shared" si="0"/>
        <v>3172</v>
      </c>
    </row>
    <row r="23" spans="3:12" ht="57" customHeight="1">
      <c r="C23" s="21">
        <v>19</v>
      </c>
      <c r="D23" s="30" t="s">
        <v>64</v>
      </c>
      <c r="E23" s="43">
        <v>1</v>
      </c>
      <c r="F23" s="46" t="s">
        <v>168</v>
      </c>
      <c r="G23" s="38" t="s">
        <v>298</v>
      </c>
      <c r="H23" s="1" t="s">
        <v>299</v>
      </c>
      <c r="I23" s="54" t="s">
        <v>291</v>
      </c>
      <c r="J23" s="57">
        <v>6852</v>
      </c>
      <c r="K23" s="38" t="s">
        <v>6</v>
      </c>
      <c r="L23" s="16">
        <f t="shared" si="0"/>
        <v>6852</v>
      </c>
    </row>
    <row r="24" spans="3:12" ht="95.25" customHeight="1">
      <c r="C24" s="21">
        <v>20</v>
      </c>
      <c r="D24" s="30" t="s">
        <v>58</v>
      </c>
      <c r="E24" s="43">
        <v>1</v>
      </c>
      <c r="F24" s="60" t="s">
        <v>234</v>
      </c>
      <c r="G24" s="38" t="s">
        <v>300</v>
      </c>
      <c r="H24" s="1" t="s">
        <v>301</v>
      </c>
      <c r="I24" s="54" t="s">
        <v>291</v>
      </c>
      <c r="J24" s="57">
        <v>2181</v>
      </c>
      <c r="K24" s="38" t="s">
        <v>6</v>
      </c>
      <c r="L24" s="16">
        <f t="shared" si="0"/>
        <v>2181</v>
      </c>
    </row>
    <row r="25" spans="3:12" ht="113.25" customHeight="1">
      <c r="C25" s="21">
        <v>21</v>
      </c>
      <c r="D25" s="30" t="s">
        <v>59</v>
      </c>
      <c r="E25" s="43">
        <v>1</v>
      </c>
      <c r="F25" s="60" t="s">
        <v>235</v>
      </c>
      <c r="G25" s="38" t="s">
        <v>300</v>
      </c>
      <c r="H25" s="1" t="s">
        <v>301</v>
      </c>
      <c r="I25" s="54" t="s">
        <v>291</v>
      </c>
      <c r="J25" s="38">
        <v>851</v>
      </c>
      <c r="K25" s="38" t="s">
        <v>6</v>
      </c>
      <c r="L25" s="16">
        <f t="shared" si="0"/>
        <v>851</v>
      </c>
    </row>
    <row r="26" spans="3:12" ht="112.5" customHeight="1">
      <c r="C26" s="21">
        <v>22</v>
      </c>
      <c r="D26" s="30" t="s">
        <v>60</v>
      </c>
      <c r="E26" s="43">
        <v>1</v>
      </c>
      <c r="F26" s="60" t="s">
        <v>243</v>
      </c>
      <c r="G26" s="38" t="s">
        <v>300</v>
      </c>
      <c r="H26" s="1" t="s">
        <v>301</v>
      </c>
      <c r="I26" s="54" t="s">
        <v>291</v>
      </c>
      <c r="J26" s="57">
        <v>1293</v>
      </c>
      <c r="K26" s="38" t="s">
        <v>6</v>
      </c>
      <c r="L26" s="16">
        <f t="shared" si="0"/>
        <v>1293</v>
      </c>
    </row>
    <row r="27" spans="3:12" ht="111.75" customHeight="1">
      <c r="C27" s="21">
        <v>23</v>
      </c>
      <c r="D27" s="30" t="s">
        <v>61</v>
      </c>
      <c r="E27" s="43">
        <v>1</v>
      </c>
      <c r="F27" s="60" t="s">
        <v>240</v>
      </c>
      <c r="G27" s="38" t="s">
        <v>300</v>
      </c>
      <c r="H27" s="1" t="s">
        <v>301</v>
      </c>
      <c r="I27" s="54" t="s">
        <v>291</v>
      </c>
      <c r="J27" s="38">
        <v>482</v>
      </c>
      <c r="K27" s="38" t="s">
        <v>6</v>
      </c>
      <c r="L27" s="16">
        <f t="shared" si="0"/>
        <v>482</v>
      </c>
    </row>
    <row r="28" spans="3:12" ht="57.75" customHeight="1">
      <c r="C28" s="21">
        <v>24</v>
      </c>
      <c r="D28" s="30" t="s">
        <v>169</v>
      </c>
      <c r="E28" s="43">
        <v>1</v>
      </c>
      <c r="F28" s="46" t="s">
        <v>170</v>
      </c>
      <c r="G28" s="38" t="s">
        <v>300</v>
      </c>
      <c r="H28" s="1" t="s">
        <v>301</v>
      </c>
      <c r="I28" s="54" t="s">
        <v>291</v>
      </c>
      <c r="J28" s="57">
        <v>1470</v>
      </c>
      <c r="K28" s="38" t="s">
        <v>6</v>
      </c>
      <c r="L28" s="16">
        <f t="shared" si="0"/>
        <v>1470</v>
      </c>
    </row>
    <row r="29" spans="3:12" ht="94.5" customHeight="1">
      <c r="C29" s="21">
        <v>25</v>
      </c>
      <c r="D29" s="30" t="s">
        <v>66</v>
      </c>
      <c r="E29" s="43">
        <v>4</v>
      </c>
      <c r="F29" s="60" t="s">
        <v>391</v>
      </c>
      <c r="G29" s="38" t="s">
        <v>300</v>
      </c>
      <c r="H29" s="1" t="s">
        <v>301</v>
      </c>
      <c r="I29" s="54" t="s">
        <v>291</v>
      </c>
      <c r="J29" s="57">
        <v>3901.37</v>
      </c>
      <c r="K29" s="38" t="s">
        <v>2</v>
      </c>
      <c r="L29" s="16">
        <f t="shared" si="0"/>
        <v>15605.48</v>
      </c>
    </row>
    <row r="30" spans="3:12" ht="72" customHeight="1">
      <c r="C30" s="21">
        <v>26</v>
      </c>
      <c r="D30" s="30" t="s">
        <v>4</v>
      </c>
      <c r="E30" s="43">
        <v>1.66</v>
      </c>
      <c r="F30" s="60" t="s">
        <v>241</v>
      </c>
      <c r="G30" s="38" t="s">
        <v>300</v>
      </c>
      <c r="H30" s="1" t="s">
        <v>301</v>
      </c>
      <c r="I30" s="54" t="s">
        <v>291</v>
      </c>
      <c r="J30" s="57">
        <v>6579</v>
      </c>
      <c r="K30" s="38" t="s">
        <v>5</v>
      </c>
      <c r="L30" s="16">
        <f t="shared" si="0"/>
        <v>10921.14</v>
      </c>
    </row>
    <row r="31" spans="3:12" ht="65.25" customHeight="1">
      <c r="C31" s="21">
        <v>27</v>
      </c>
      <c r="D31" s="30" t="s">
        <v>37</v>
      </c>
      <c r="E31" s="43">
        <v>2.31</v>
      </c>
      <c r="F31" s="46" t="s">
        <v>62</v>
      </c>
      <c r="G31" s="38" t="s">
        <v>300</v>
      </c>
      <c r="H31" s="1" t="s">
        <v>301</v>
      </c>
      <c r="I31" s="54" t="s">
        <v>291</v>
      </c>
      <c r="J31" s="38">
        <v>373</v>
      </c>
      <c r="K31" s="38" t="s">
        <v>38</v>
      </c>
      <c r="L31" s="16">
        <f t="shared" si="0"/>
        <v>861.63</v>
      </c>
    </row>
    <row r="32" spans="3:12" ht="64.5" customHeight="1">
      <c r="C32" s="21">
        <v>28</v>
      </c>
      <c r="D32" s="30" t="s">
        <v>63</v>
      </c>
      <c r="E32" s="43">
        <v>4</v>
      </c>
      <c r="F32" s="46" t="s">
        <v>238</v>
      </c>
      <c r="G32" s="38" t="s">
        <v>300</v>
      </c>
      <c r="H32" s="1" t="s">
        <v>301</v>
      </c>
      <c r="I32" s="54" t="s">
        <v>291</v>
      </c>
      <c r="J32" s="52">
        <v>48</v>
      </c>
      <c r="K32" s="51" t="s">
        <v>2</v>
      </c>
      <c r="L32" s="16">
        <f t="shared" si="0"/>
        <v>192</v>
      </c>
    </row>
    <row r="33" spans="3:12" ht="60" customHeight="1">
      <c r="C33" s="21">
        <v>29</v>
      </c>
      <c r="D33" s="30" t="s">
        <v>47</v>
      </c>
      <c r="E33" s="43">
        <v>2.6</v>
      </c>
      <c r="F33" s="46" t="s">
        <v>54</v>
      </c>
      <c r="G33" s="52" t="s">
        <v>289</v>
      </c>
      <c r="H33" s="5" t="s">
        <v>290</v>
      </c>
      <c r="I33" s="54" t="s">
        <v>291</v>
      </c>
      <c r="J33" s="52">
        <v>221</v>
      </c>
      <c r="K33" s="51" t="s">
        <v>6</v>
      </c>
      <c r="L33" s="16">
        <f t="shared" si="0"/>
        <v>574.6</v>
      </c>
    </row>
    <row r="34" spans="3:12" ht="77.25" customHeight="1">
      <c r="C34" s="21">
        <v>30</v>
      </c>
      <c r="D34" s="30" t="s">
        <v>57</v>
      </c>
      <c r="E34" s="43">
        <v>2.6</v>
      </c>
      <c r="F34" s="60" t="s">
        <v>229</v>
      </c>
      <c r="G34" s="52" t="s">
        <v>366</v>
      </c>
      <c r="H34" s="5" t="s">
        <v>412</v>
      </c>
      <c r="I34" s="54" t="s">
        <v>291</v>
      </c>
      <c r="J34" s="38">
        <v>412.08</v>
      </c>
      <c r="K34" s="38" t="s">
        <v>6</v>
      </c>
      <c r="L34" s="16">
        <f t="shared" si="0"/>
        <v>1071.4079999999999</v>
      </c>
    </row>
    <row r="35" spans="3:12" ht="63.75" customHeight="1">
      <c r="C35" s="21">
        <v>31</v>
      </c>
      <c r="D35" s="30" t="s">
        <v>48</v>
      </c>
      <c r="E35" s="43">
        <v>2.6</v>
      </c>
      <c r="F35" s="46" t="s">
        <v>55</v>
      </c>
      <c r="G35" s="52" t="s">
        <v>294</v>
      </c>
      <c r="H35" s="5" t="s">
        <v>295</v>
      </c>
      <c r="I35" s="54" t="s">
        <v>291</v>
      </c>
      <c r="J35" s="38">
        <v>185</v>
      </c>
      <c r="K35" s="38" t="s">
        <v>6</v>
      </c>
      <c r="L35" s="16">
        <f t="shared" si="0"/>
        <v>481</v>
      </c>
    </row>
    <row r="36" spans="3:12" ht="111.75" customHeight="1">
      <c r="C36" s="21">
        <v>32</v>
      </c>
      <c r="D36" s="30" t="s">
        <v>64</v>
      </c>
      <c r="E36" s="43">
        <v>2.6</v>
      </c>
      <c r="F36" s="60" t="s">
        <v>242</v>
      </c>
      <c r="G36" s="38" t="s">
        <v>382</v>
      </c>
      <c r="H36" s="1" t="s">
        <v>413</v>
      </c>
      <c r="I36" s="54" t="s">
        <v>291</v>
      </c>
      <c r="J36" s="57">
        <v>6852</v>
      </c>
      <c r="K36" s="38" t="s">
        <v>6</v>
      </c>
      <c r="L36" s="16">
        <f t="shared" si="0"/>
        <v>17815.2</v>
      </c>
    </row>
    <row r="37" spans="3:12" ht="90.75" customHeight="1">
      <c r="C37" s="21">
        <v>33</v>
      </c>
      <c r="D37" s="30" t="s">
        <v>58</v>
      </c>
      <c r="E37" s="43">
        <v>2.6</v>
      </c>
      <c r="F37" s="60" t="s">
        <v>234</v>
      </c>
      <c r="G37" s="38" t="s">
        <v>300</v>
      </c>
      <c r="H37" s="1" t="s">
        <v>301</v>
      </c>
      <c r="I37" s="54" t="s">
        <v>291</v>
      </c>
      <c r="J37" s="57">
        <v>2181</v>
      </c>
      <c r="K37" s="38" t="s">
        <v>6</v>
      </c>
      <c r="L37" s="16">
        <f t="shared" si="0"/>
        <v>5670.6</v>
      </c>
    </row>
    <row r="38" spans="3:12" ht="112.5" customHeight="1">
      <c r="C38" s="21">
        <v>34</v>
      </c>
      <c r="D38" s="30" t="s">
        <v>59</v>
      </c>
      <c r="E38" s="43">
        <v>2.6</v>
      </c>
      <c r="F38" s="60" t="s">
        <v>235</v>
      </c>
      <c r="G38" s="38" t="s">
        <v>300</v>
      </c>
      <c r="H38" s="1" t="s">
        <v>301</v>
      </c>
      <c r="I38" s="54" t="s">
        <v>291</v>
      </c>
      <c r="J38" s="38">
        <v>851</v>
      </c>
      <c r="K38" s="38" t="s">
        <v>6</v>
      </c>
      <c r="L38" s="16">
        <f t="shared" si="0"/>
        <v>2212.6</v>
      </c>
    </row>
    <row r="39" spans="3:12" ht="93" customHeight="1">
      <c r="C39" s="21">
        <v>35</v>
      </c>
      <c r="D39" s="30" t="s">
        <v>60</v>
      </c>
      <c r="E39" s="43">
        <v>2.6</v>
      </c>
      <c r="F39" s="60" t="s">
        <v>243</v>
      </c>
      <c r="G39" s="38" t="s">
        <v>300</v>
      </c>
      <c r="H39" s="1" t="s">
        <v>301</v>
      </c>
      <c r="I39" s="54" t="s">
        <v>291</v>
      </c>
      <c r="J39" s="57">
        <v>1293</v>
      </c>
      <c r="K39" s="38" t="s">
        <v>6</v>
      </c>
      <c r="L39" s="16">
        <f t="shared" si="0"/>
        <v>3361.8</v>
      </c>
    </row>
    <row r="40" spans="3:12" ht="115.5" customHeight="1">
      <c r="C40" s="21">
        <v>36</v>
      </c>
      <c r="D40" s="30" t="s">
        <v>61</v>
      </c>
      <c r="E40" s="43">
        <v>2.6</v>
      </c>
      <c r="F40" s="60" t="s">
        <v>240</v>
      </c>
      <c r="G40" s="38" t="s">
        <v>300</v>
      </c>
      <c r="H40" s="1" t="s">
        <v>301</v>
      </c>
      <c r="I40" s="54" t="s">
        <v>291</v>
      </c>
      <c r="J40" s="38">
        <v>482</v>
      </c>
      <c r="K40" s="38" t="s">
        <v>6</v>
      </c>
      <c r="L40" s="16">
        <f t="shared" si="0"/>
        <v>1253.2</v>
      </c>
    </row>
    <row r="41" spans="3:12" ht="63.75" customHeight="1">
      <c r="C41" s="21">
        <v>37</v>
      </c>
      <c r="D41" s="30" t="s">
        <v>169</v>
      </c>
      <c r="E41" s="43">
        <v>2.6</v>
      </c>
      <c r="F41" s="46" t="s">
        <v>170</v>
      </c>
      <c r="G41" s="38" t="s">
        <v>300</v>
      </c>
      <c r="H41" s="1" t="s">
        <v>301</v>
      </c>
      <c r="I41" s="54" t="s">
        <v>291</v>
      </c>
      <c r="J41" s="57">
        <v>1470</v>
      </c>
      <c r="K41" s="38" t="s">
        <v>6</v>
      </c>
      <c r="L41" s="16">
        <f t="shared" si="0"/>
        <v>3822</v>
      </c>
    </row>
    <row r="42" spans="3:12" ht="63.75" customHeight="1">
      <c r="C42" s="21">
        <v>38</v>
      </c>
      <c r="D42" s="30" t="s">
        <v>67</v>
      </c>
      <c r="E42" s="43">
        <v>3</v>
      </c>
      <c r="F42" s="46" t="s">
        <v>68</v>
      </c>
      <c r="G42" s="38" t="s">
        <v>289</v>
      </c>
      <c r="H42" s="1" t="s">
        <v>349</v>
      </c>
      <c r="I42" s="54" t="s">
        <v>291</v>
      </c>
      <c r="J42" s="38">
        <v>126</v>
      </c>
      <c r="K42" s="38" t="s">
        <v>2</v>
      </c>
      <c r="L42" s="16">
        <f t="shared" si="0"/>
        <v>378</v>
      </c>
    </row>
    <row r="43" spans="3:12" ht="173.25" customHeight="1">
      <c r="C43" s="21">
        <v>39</v>
      </c>
      <c r="D43" s="30" t="s">
        <v>80</v>
      </c>
      <c r="E43" s="43">
        <v>1</v>
      </c>
      <c r="F43" s="60" t="s">
        <v>244</v>
      </c>
      <c r="G43" s="38" t="s">
        <v>292</v>
      </c>
      <c r="H43" s="1" t="s">
        <v>350</v>
      </c>
      <c r="I43" s="54" t="s">
        <v>291</v>
      </c>
      <c r="J43" s="52">
        <v>3299.7</v>
      </c>
      <c r="K43" s="51" t="s">
        <v>2</v>
      </c>
      <c r="L43" s="16">
        <f t="shared" si="0"/>
        <v>3299.7</v>
      </c>
    </row>
    <row r="44" spans="3:12" ht="67.5" customHeight="1">
      <c r="C44" s="21">
        <v>40</v>
      </c>
      <c r="D44" s="30" t="s">
        <v>69</v>
      </c>
      <c r="E44" s="43">
        <v>3</v>
      </c>
      <c r="F44" s="46" t="s">
        <v>70</v>
      </c>
      <c r="G44" s="38" t="s">
        <v>294</v>
      </c>
      <c r="H44" s="1" t="s">
        <v>351</v>
      </c>
      <c r="I44" s="54" t="s">
        <v>291</v>
      </c>
      <c r="J44" s="52">
        <v>79</v>
      </c>
      <c r="K44" s="51" t="s">
        <v>2</v>
      </c>
      <c r="L44" s="16">
        <f t="shared" si="0"/>
        <v>237</v>
      </c>
    </row>
    <row r="45" spans="3:12" ht="66" customHeight="1">
      <c r="C45" s="21">
        <v>41</v>
      </c>
      <c r="D45" s="30" t="s">
        <v>71</v>
      </c>
      <c r="E45" s="43">
        <v>3</v>
      </c>
      <c r="F45" s="46" t="s">
        <v>246</v>
      </c>
      <c r="G45" s="38" t="s">
        <v>300</v>
      </c>
      <c r="H45" s="1" t="s">
        <v>301</v>
      </c>
      <c r="I45" s="54" t="s">
        <v>291</v>
      </c>
      <c r="J45" s="57">
        <v>4500</v>
      </c>
      <c r="K45" s="38" t="s">
        <v>2</v>
      </c>
      <c r="L45" s="16">
        <f t="shared" si="0"/>
        <v>13500</v>
      </c>
    </row>
    <row r="46" spans="3:12" ht="111.75" customHeight="1">
      <c r="C46" s="21">
        <v>42</v>
      </c>
      <c r="D46" s="30" t="s">
        <v>19</v>
      </c>
      <c r="E46" s="43">
        <v>3</v>
      </c>
      <c r="F46" s="60" t="s">
        <v>247</v>
      </c>
      <c r="G46" s="38" t="s">
        <v>300</v>
      </c>
      <c r="H46" s="1" t="s">
        <v>301</v>
      </c>
      <c r="I46" s="54" t="s">
        <v>291</v>
      </c>
      <c r="J46" s="52">
        <v>142</v>
      </c>
      <c r="K46" s="51" t="s">
        <v>2</v>
      </c>
      <c r="L46" s="16">
        <f t="shared" si="0"/>
        <v>426</v>
      </c>
    </row>
    <row r="47" spans="3:12" ht="57.75" customHeight="1">
      <c r="C47" s="21">
        <v>43</v>
      </c>
      <c r="D47" s="30" t="s">
        <v>72</v>
      </c>
      <c r="E47" s="43">
        <v>3</v>
      </c>
      <c r="F47" s="46" t="s">
        <v>245</v>
      </c>
      <c r="G47" s="38" t="s">
        <v>352</v>
      </c>
      <c r="H47" s="1" t="s">
        <v>353</v>
      </c>
      <c r="I47" s="54" t="s">
        <v>291</v>
      </c>
      <c r="J47" s="52">
        <v>146.63</v>
      </c>
      <c r="K47" s="51" t="s">
        <v>2</v>
      </c>
      <c r="L47" s="16">
        <f t="shared" si="0"/>
        <v>439.89</v>
      </c>
    </row>
    <row r="48" spans="3:12" ht="71.25" customHeight="1">
      <c r="C48" s="21">
        <v>44</v>
      </c>
      <c r="D48" s="30" t="s">
        <v>73</v>
      </c>
      <c r="E48" s="43">
        <v>3</v>
      </c>
      <c r="F48" s="46" t="s">
        <v>74</v>
      </c>
      <c r="G48" s="38" t="s">
        <v>289</v>
      </c>
      <c r="H48" s="1" t="s">
        <v>349</v>
      </c>
      <c r="I48" s="54" t="s">
        <v>291</v>
      </c>
      <c r="J48" s="38">
        <v>165</v>
      </c>
      <c r="K48" s="38" t="s">
        <v>2</v>
      </c>
      <c r="L48" s="16">
        <f t="shared" si="0"/>
        <v>495</v>
      </c>
    </row>
    <row r="49" spans="3:12" ht="163.5" customHeight="1">
      <c r="C49" s="21">
        <v>45</v>
      </c>
      <c r="D49" s="30" t="s">
        <v>80</v>
      </c>
      <c r="E49" s="43">
        <v>3</v>
      </c>
      <c r="F49" s="60" t="s">
        <v>244</v>
      </c>
      <c r="G49" s="38" t="s">
        <v>292</v>
      </c>
      <c r="H49" s="1" t="s">
        <v>350</v>
      </c>
      <c r="I49" s="54" t="s">
        <v>291</v>
      </c>
      <c r="J49" s="57">
        <v>3299.7</v>
      </c>
      <c r="K49" s="38" t="s">
        <v>2</v>
      </c>
      <c r="L49" s="16">
        <f t="shared" si="0"/>
        <v>9899.0999999999985</v>
      </c>
    </row>
    <row r="50" spans="3:12" ht="58.5" customHeight="1">
      <c r="C50" s="21">
        <v>46</v>
      </c>
      <c r="D50" s="30" t="s">
        <v>75</v>
      </c>
      <c r="E50" s="43">
        <v>3</v>
      </c>
      <c r="F50" s="46" t="s">
        <v>76</v>
      </c>
      <c r="G50" s="38" t="s">
        <v>294</v>
      </c>
      <c r="H50" s="1" t="s">
        <v>351</v>
      </c>
      <c r="I50" s="54" t="s">
        <v>291</v>
      </c>
      <c r="J50" s="38">
        <v>128</v>
      </c>
      <c r="K50" s="38" t="s">
        <v>2</v>
      </c>
      <c r="L50" s="16">
        <f t="shared" si="0"/>
        <v>384</v>
      </c>
    </row>
    <row r="51" spans="3:12" ht="56.25" customHeight="1">
      <c r="C51" s="21">
        <v>47</v>
      </c>
      <c r="D51" s="30" t="s">
        <v>77</v>
      </c>
      <c r="E51" s="43">
        <v>1</v>
      </c>
      <c r="F51" s="46" t="s">
        <v>248</v>
      </c>
      <c r="G51" s="38" t="s">
        <v>300</v>
      </c>
      <c r="H51" s="1" t="s">
        <v>301</v>
      </c>
      <c r="I51" s="54" t="s">
        <v>291</v>
      </c>
      <c r="J51" s="52">
        <v>1079</v>
      </c>
      <c r="K51" s="51" t="s">
        <v>9</v>
      </c>
      <c r="L51" s="16">
        <f t="shared" si="0"/>
        <v>1079</v>
      </c>
    </row>
    <row r="52" spans="3:12" ht="65.25" customHeight="1">
      <c r="C52" s="21">
        <v>48</v>
      </c>
      <c r="D52" s="30" t="s">
        <v>78</v>
      </c>
      <c r="E52" s="43">
        <v>3</v>
      </c>
      <c r="F52" s="46" t="s">
        <v>79</v>
      </c>
      <c r="G52" s="38" t="s">
        <v>289</v>
      </c>
      <c r="H52" s="1" t="s">
        <v>349</v>
      </c>
      <c r="I52" s="54" t="s">
        <v>291</v>
      </c>
      <c r="J52" s="52">
        <v>41</v>
      </c>
      <c r="K52" s="51" t="s">
        <v>2</v>
      </c>
      <c r="L52" s="16">
        <f t="shared" si="0"/>
        <v>123</v>
      </c>
    </row>
    <row r="53" spans="3:12" ht="162.75" customHeight="1">
      <c r="C53" s="21">
        <v>49</v>
      </c>
      <c r="D53" s="30" t="s">
        <v>80</v>
      </c>
      <c r="E53" s="43">
        <v>3</v>
      </c>
      <c r="F53" s="60" t="s">
        <v>244</v>
      </c>
      <c r="G53" s="38" t="s">
        <v>292</v>
      </c>
      <c r="H53" s="1" t="s">
        <v>350</v>
      </c>
      <c r="I53" s="54" t="s">
        <v>291</v>
      </c>
      <c r="J53" s="57">
        <v>3299.7</v>
      </c>
      <c r="K53" s="38" t="s">
        <v>2</v>
      </c>
      <c r="L53" s="16">
        <f t="shared" si="0"/>
        <v>9899.0999999999985</v>
      </c>
    </row>
    <row r="54" spans="3:12" ht="67.5" customHeight="1">
      <c r="C54" s="21">
        <v>50</v>
      </c>
      <c r="D54" s="30" t="s">
        <v>81</v>
      </c>
      <c r="E54" s="43">
        <v>3</v>
      </c>
      <c r="F54" s="46" t="s">
        <v>82</v>
      </c>
      <c r="G54" s="38" t="s">
        <v>294</v>
      </c>
      <c r="H54" s="1" t="s">
        <v>351</v>
      </c>
      <c r="I54" s="54" t="s">
        <v>291</v>
      </c>
      <c r="J54" s="52">
        <v>35</v>
      </c>
      <c r="K54" s="51" t="s">
        <v>2</v>
      </c>
      <c r="L54" s="16">
        <f t="shared" si="0"/>
        <v>105</v>
      </c>
    </row>
    <row r="55" spans="3:12" ht="65.25" customHeight="1">
      <c r="C55" s="21">
        <v>51</v>
      </c>
      <c r="D55" s="30" t="s">
        <v>83</v>
      </c>
      <c r="E55" s="43">
        <v>1</v>
      </c>
      <c r="F55" s="46" t="s">
        <v>249</v>
      </c>
      <c r="G55" s="38" t="s">
        <v>300</v>
      </c>
      <c r="H55" s="1" t="s">
        <v>301</v>
      </c>
      <c r="I55" s="54" t="s">
        <v>291</v>
      </c>
      <c r="J55" s="38">
        <v>880</v>
      </c>
      <c r="K55" s="38" t="s">
        <v>9</v>
      </c>
      <c r="L55" s="16">
        <f t="shared" si="0"/>
        <v>880</v>
      </c>
    </row>
    <row r="56" spans="3:12" ht="67.5" customHeight="1">
      <c r="C56" s="21">
        <v>52</v>
      </c>
      <c r="D56" s="30" t="s">
        <v>84</v>
      </c>
      <c r="E56" s="43">
        <v>1</v>
      </c>
      <c r="F56" s="46" t="s">
        <v>85</v>
      </c>
      <c r="G56" s="38" t="s">
        <v>289</v>
      </c>
      <c r="H56" s="1" t="s">
        <v>349</v>
      </c>
      <c r="I56" s="54" t="s">
        <v>291</v>
      </c>
      <c r="J56" s="52">
        <v>1024</v>
      </c>
      <c r="K56" s="51" t="s">
        <v>2</v>
      </c>
      <c r="L56" s="16">
        <f t="shared" si="0"/>
        <v>1024</v>
      </c>
    </row>
    <row r="57" spans="3:12" ht="165" customHeight="1">
      <c r="C57" s="21">
        <v>53</v>
      </c>
      <c r="D57" s="30" t="s">
        <v>80</v>
      </c>
      <c r="E57" s="43">
        <v>1</v>
      </c>
      <c r="F57" s="60" t="s">
        <v>244</v>
      </c>
      <c r="G57" s="38" t="s">
        <v>292</v>
      </c>
      <c r="H57" s="1" t="s">
        <v>350</v>
      </c>
      <c r="I57" s="54" t="s">
        <v>291</v>
      </c>
      <c r="J57" s="57">
        <v>3299.7</v>
      </c>
      <c r="K57" s="38" t="s">
        <v>2</v>
      </c>
      <c r="L57" s="16">
        <f t="shared" si="0"/>
        <v>3299.7</v>
      </c>
    </row>
    <row r="58" spans="3:12" ht="62.25" customHeight="1">
      <c r="C58" s="21">
        <v>54</v>
      </c>
      <c r="D58" s="30" t="s">
        <v>86</v>
      </c>
      <c r="E58" s="43">
        <v>1</v>
      </c>
      <c r="F58" s="46" t="s">
        <v>87</v>
      </c>
      <c r="G58" s="38" t="s">
        <v>294</v>
      </c>
      <c r="H58" s="1" t="s">
        <v>351</v>
      </c>
      <c r="I58" s="54" t="s">
        <v>291</v>
      </c>
      <c r="J58" s="52">
        <v>1044.48</v>
      </c>
      <c r="K58" s="51" t="s">
        <v>2</v>
      </c>
      <c r="L58" s="16">
        <f t="shared" si="0"/>
        <v>1044.48</v>
      </c>
    </row>
    <row r="59" spans="3:12" ht="66.75" customHeight="1">
      <c r="C59" s="21">
        <v>55</v>
      </c>
      <c r="D59" s="30" t="s">
        <v>32</v>
      </c>
      <c r="E59" s="43">
        <v>6.2919999999999998</v>
      </c>
      <c r="F59" s="46" t="s">
        <v>250</v>
      </c>
      <c r="G59" s="38" t="s">
        <v>352</v>
      </c>
      <c r="H59" s="1" t="s">
        <v>353</v>
      </c>
      <c r="I59" s="54" t="s">
        <v>291</v>
      </c>
      <c r="J59" s="52">
        <v>345</v>
      </c>
      <c r="K59" s="51" t="s">
        <v>5</v>
      </c>
      <c r="L59" s="16">
        <f t="shared" si="0"/>
        <v>2170.7399999999998</v>
      </c>
    </row>
    <row r="60" spans="3:12" ht="67.5" customHeight="1">
      <c r="C60" s="21">
        <v>56</v>
      </c>
      <c r="D60" s="30" t="s">
        <v>88</v>
      </c>
      <c r="E60" s="43">
        <v>6.2919999999999998</v>
      </c>
      <c r="F60" s="46" t="s">
        <v>89</v>
      </c>
      <c r="G60" s="38" t="s">
        <v>300</v>
      </c>
      <c r="H60" s="1" t="s">
        <v>301</v>
      </c>
      <c r="I60" s="54" t="s">
        <v>291</v>
      </c>
      <c r="J60" s="57">
        <v>5160</v>
      </c>
      <c r="K60" s="38" t="s">
        <v>5</v>
      </c>
      <c r="L60" s="16">
        <f t="shared" si="0"/>
        <v>32466.719999999998</v>
      </c>
    </row>
    <row r="61" spans="3:12" ht="66.75" customHeight="1">
      <c r="C61" s="21">
        <v>57</v>
      </c>
      <c r="D61" s="30" t="s">
        <v>90</v>
      </c>
      <c r="E61" s="43">
        <v>1</v>
      </c>
      <c r="F61" s="46" t="s">
        <v>337</v>
      </c>
      <c r="G61" s="38" t="s">
        <v>300</v>
      </c>
      <c r="H61" s="1" t="s">
        <v>301</v>
      </c>
      <c r="I61" s="54" t="s">
        <v>291</v>
      </c>
      <c r="J61" s="57">
        <v>12500</v>
      </c>
      <c r="K61" s="38" t="s">
        <v>2</v>
      </c>
      <c r="L61" s="16">
        <f t="shared" si="0"/>
        <v>12500</v>
      </c>
    </row>
    <row r="62" spans="3:12" ht="69.75" customHeight="1">
      <c r="C62" s="21">
        <v>58</v>
      </c>
      <c r="D62" s="30" t="s">
        <v>91</v>
      </c>
      <c r="E62" s="43">
        <v>1</v>
      </c>
      <c r="F62" s="46" t="s">
        <v>92</v>
      </c>
      <c r="G62" s="38" t="s">
        <v>289</v>
      </c>
      <c r="H62" s="1" t="s">
        <v>349</v>
      </c>
      <c r="I62" s="54" t="s">
        <v>291</v>
      </c>
      <c r="J62" s="52">
        <v>5805.84</v>
      </c>
      <c r="K62" s="51" t="s">
        <v>2</v>
      </c>
      <c r="L62" s="16">
        <f t="shared" si="0"/>
        <v>5805.84</v>
      </c>
    </row>
    <row r="63" spans="3:12" ht="66.75" customHeight="1">
      <c r="C63" s="21">
        <v>59</v>
      </c>
      <c r="D63" s="30" t="s">
        <v>93</v>
      </c>
      <c r="E63" s="43">
        <v>1</v>
      </c>
      <c r="F63" s="46" t="s">
        <v>338</v>
      </c>
      <c r="G63" s="38" t="s">
        <v>292</v>
      </c>
      <c r="H63" s="1" t="s">
        <v>350</v>
      </c>
      <c r="I63" s="54" t="s">
        <v>291</v>
      </c>
      <c r="J63" s="57">
        <v>21945</v>
      </c>
      <c r="K63" s="38" t="s">
        <v>2</v>
      </c>
      <c r="L63" s="16">
        <f t="shared" si="0"/>
        <v>21945</v>
      </c>
    </row>
    <row r="64" spans="3:12" ht="71.25" customHeight="1">
      <c r="C64" s="21">
        <v>60</v>
      </c>
      <c r="D64" s="30" t="s">
        <v>94</v>
      </c>
      <c r="E64" s="43">
        <v>1</v>
      </c>
      <c r="F64" s="46" t="s">
        <v>95</v>
      </c>
      <c r="G64" s="38" t="s">
        <v>294</v>
      </c>
      <c r="H64" s="1" t="s">
        <v>351</v>
      </c>
      <c r="I64" s="54" t="s">
        <v>291</v>
      </c>
      <c r="J64" s="52">
        <v>5805.84</v>
      </c>
      <c r="K64" s="51" t="s">
        <v>2</v>
      </c>
      <c r="L64" s="16">
        <f t="shared" si="0"/>
        <v>5805.84</v>
      </c>
    </row>
    <row r="65" spans="3:12" ht="66" customHeight="1">
      <c r="C65" s="21">
        <v>61</v>
      </c>
      <c r="D65" s="30" t="s">
        <v>96</v>
      </c>
      <c r="E65" s="43">
        <v>400</v>
      </c>
      <c r="F65" s="46" t="s">
        <v>97</v>
      </c>
      <c r="G65" s="38" t="s">
        <v>300</v>
      </c>
      <c r="H65" s="1" t="s">
        <v>301</v>
      </c>
      <c r="I65" s="54" t="s">
        <v>291</v>
      </c>
      <c r="J65" s="38">
        <v>47.27</v>
      </c>
      <c r="K65" s="38" t="s">
        <v>7</v>
      </c>
      <c r="L65" s="16">
        <f t="shared" si="0"/>
        <v>18908</v>
      </c>
    </row>
    <row r="66" spans="3:12" ht="93" customHeight="1">
      <c r="C66" s="21">
        <v>62</v>
      </c>
      <c r="D66" s="30" t="s">
        <v>98</v>
      </c>
      <c r="E66" s="43">
        <v>8</v>
      </c>
      <c r="F66" s="60" t="s">
        <v>392</v>
      </c>
      <c r="G66" s="38" t="s">
        <v>300</v>
      </c>
      <c r="H66" s="1" t="s">
        <v>301</v>
      </c>
      <c r="I66" s="54" t="s">
        <v>291</v>
      </c>
      <c r="J66" s="57">
        <v>3510</v>
      </c>
      <c r="K66" s="38" t="s">
        <v>2</v>
      </c>
      <c r="L66" s="16">
        <f t="shared" si="0"/>
        <v>28080</v>
      </c>
    </row>
    <row r="67" spans="3:12" ht="58.5" customHeight="1">
      <c r="C67" s="21">
        <v>63</v>
      </c>
      <c r="D67" s="30" t="s">
        <v>99</v>
      </c>
      <c r="E67" s="43">
        <v>1</v>
      </c>
      <c r="F67" s="46" t="s">
        <v>339</v>
      </c>
      <c r="G67" s="38" t="s">
        <v>300</v>
      </c>
      <c r="H67" s="1" t="s">
        <v>301</v>
      </c>
      <c r="I67" s="54" t="s">
        <v>291</v>
      </c>
      <c r="J67" s="57">
        <v>49480.2</v>
      </c>
      <c r="K67" s="38" t="s">
        <v>2</v>
      </c>
      <c r="L67" s="16">
        <f t="shared" si="0"/>
        <v>49480.2</v>
      </c>
    </row>
    <row r="68" spans="3:12" ht="59.25" customHeight="1">
      <c r="C68" s="21">
        <v>64</v>
      </c>
      <c r="D68" s="30" t="s">
        <v>100</v>
      </c>
      <c r="E68" s="43">
        <v>0.13</v>
      </c>
      <c r="F68" s="46" t="s">
        <v>340</v>
      </c>
      <c r="G68" s="38" t="s">
        <v>354</v>
      </c>
      <c r="H68" s="1" t="s">
        <v>355</v>
      </c>
      <c r="I68" s="54" t="s">
        <v>291</v>
      </c>
      <c r="J68" s="52">
        <v>299369</v>
      </c>
      <c r="K68" s="52" t="s">
        <v>36</v>
      </c>
      <c r="L68" s="16">
        <f t="shared" si="0"/>
        <v>38917.97</v>
      </c>
    </row>
    <row r="69" spans="3:12" ht="60.75" customHeight="1">
      <c r="C69" s="21">
        <v>65</v>
      </c>
      <c r="D69" s="30" t="s">
        <v>24</v>
      </c>
      <c r="E69" s="43">
        <v>18</v>
      </c>
      <c r="F69" s="46" t="s">
        <v>341</v>
      </c>
      <c r="G69" s="38" t="s">
        <v>356</v>
      </c>
      <c r="H69" s="1" t="s">
        <v>357</v>
      </c>
      <c r="I69" s="54" t="s">
        <v>291</v>
      </c>
      <c r="J69" s="57">
        <v>2055</v>
      </c>
      <c r="K69" s="38" t="s">
        <v>9</v>
      </c>
      <c r="L69" s="16">
        <f t="shared" si="0"/>
        <v>36990</v>
      </c>
    </row>
    <row r="70" spans="3:12" ht="64.5" customHeight="1">
      <c r="C70" s="21">
        <v>66</v>
      </c>
      <c r="D70" s="30" t="s">
        <v>25</v>
      </c>
      <c r="E70" s="43">
        <v>18</v>
      </c>
      <c r="F70" s="46" t="s">
        <v>342</v>
      </c>
      <c r="G70" s="38" t="s">
        <v>356</v>
      </c>
      <c r="H70" s="1" t="s">
        <v>357</v>
      </c>
      <c r="I70" s="54" t="s">
        <v>291</v>
      </c>
      <c r="J70" s="38">
        <v>294</v>
      </c>
      <c r="K70" s="38" t="s">
        <v>2</v>
      </c>
      <c r="L70" s="16">
        <f t="shared" ref="L70:L133" si="1">J70*E70</f>
        <v>5292</v>
      </c>
    </row>
    <row r="71" spans="3:12" ht="146.25" customHeight="1">
      <c r="C71" s="21">
        <v>67</v>
      </c>
      <c r="D71" s="30" t="s">
        <v>101</v>
      </c>
      <c r="E71" s="43">
        <v>27</v>
      </c>
      <c r="F71" s="60" t="s">
        <v>343</v>
      </c>
      <c r="G71" s="38" t="s">
        <v>356</v>
      </c>
      <c r="H71" s="1" t="s">
        <v>357</v>
      </c>
      <c r="I71" s="54" t="s">
        <v>291</v>
      </c>
      <c r="J71" s="52">
        <v>299</v>
      </c>
      <c r="K71" s="52" t="s">
        <v>2</v>
      </c>
      <c r="L71" s="16">
        <f t="shared" si="1"/>
        <v>8073</v>
      </c>
    </row>
    <row r="72" spans="3:12" ht="71.25" customHeight="1">
      <c r="C72" s="21">
        <v>68</v>
      </c>
      <c r="D72" s="30" t="s">
        <v>102</v>
      </c>
      <c r="E72" s="43">
        <v>6</v>
      </c>
      <c r="F72" s="60" t="s">
        <v>344</v>
      </c>
      <c r="G72" s="38" t="s">
        <v>300</v>
      </c>
      <c r="H72" s="1" t="s">
        <v>301</v>
      </c>
      <c r="I72" s="54" t="s">
        <v>291</v>
      </c>
      <c r="J72" s="52">
        <v>781</v>
      </c>
      <c r="K72" s="52" t="s">
        <v>2</v>
      </c>
      <c r="L72" s="16">
        <f t="shared" si="1"/>
        <v>4686</v>
      </c>
    </row>
    <row r="73" spans="3:12" ht="62.25" customHeight="1">
      <c r="C73" s="21">
        <v>69</v>
      </c>
      <c r="D73" s="30" t="s">
        <v>103</v>
      </c>
      <c r="E73" s="43">
        <v>54</v>
      </c>
      <c r="F73" s="60" t="s">
        <v>345</v>
      </c>
      <c r="G73" s="38" t="s">
        <v>300</v>
      </c>
      <c r="H73" s="1" t="s">
        <v>301</v>
      </c>
      <c r="I73" s="54" t="s">
        <v>291</v>
      </c>
      <c r="J73" s="38">
        <v>327.68</v>
      </c>
      <c r="K73" s="38" t="s">
        <v>8</v>
      </c>
      <c r="L73" s="16">
        <f t="shared" si="1"/>
        <v>17694.72</v>
      </c>
    </row>
    <row r="74" spans="3:12" ht="88.5" customHeight="1">
      <c r="C74" s="21">
        <v>70</v>
      </c>
      <c r="D74" s="30" t="s">
        <v>50</v>
      </c>
      <c r="E74" s="43">
        <v>30</v>
      </c>
      <c r="F74" s="60" t="s">
        <v>346</v>
      </c>
      <c r="G74" s="38" t="s">
        <v>300</v>
      </c>
      <c r="H74" s="1" t="s">
        <v>301</v>
      </c>
      <c r="I74" s="54" t="s">
        <v>291</v>
      </c>
      <c r="J74" s="38">
        <v>224</v>
      </c>
      <c r="K74" s="38" t="s">
        <v>2</v>
      </c>
      <c r="L74" s="16">
        <f t="shared" si="1"/>
        <v>6720</v>
      </c>
    </row>
    <row r="75" spans="3:12" ht="60" customHeight="1">
      <c r="C75" s="21">
        <v>71</v>
      </c>
      <c r="D75" s="30" t="s">
        <v>104</v>
      </c>
      <c r="E75" s="43">
        <v>75</v>
      </c>
      <c r="F75" s="46" t="s">
        <v>105</v>
      </c>
      <c r="G75" s="53" t="s">
        <v>347</v>
      </c>
      <c r="H75" s="13" t="s">
        <v>348</v>
      </c>
      <c r="I75" s="54" t="s">
        <v>291</v>
      </c>
      <c r="J75" s="38">
        <v>65</v>
      </c>
      <c r="K75" s="38" t="s">
        <v>2</v>
      </c>
      <c r="L75" s="16">
        <f t="shared" si="1"/>
        <v>4875</v>
      </c>
    </row>
    <row r="76" spans="3:12" ht="60" customHeight="1">
      <c r="C76" s="21">
        <v>72</v>
      </c>
      <c r="D76" s="30" t="s">
        <v>106</v>
      </c>
      <c r="E76" s="43">
        <v>24</v>
      </c>
      <c r="F76" s="46" t="s">
        <v>107</v>
      </c>
      <c r="G76" s="53" t="s">
        <v>347</v>
      </c>
      <c r="H76" s="13" t="s">
        <v>348</v>
      </c>
      <c r="I76" s="54" t="s">
        <v>291</v>
      </c>
      <c r="J76" s="57">
        <v>2165</v>
      </c>
      <c r="K76" s="38" t="s">
        <v>108</v>
      </c>
      <c r="L76" s="16">
        <f t="shared" si="1"/>
        <v>51960</v>
      </c>
    </row>
    <row r="77" spans="3:12" ht="61.5" customHeight="1">
      <c r="C77" s="21">
        <v>73</v>
      </c>
      <c r="D77" s="30" t="s">
        <v>109</v>
      </c>
      <c r="E77" s="43">
        <v>65.25</v>
      </c>
      <c r="F77" s="46" t="s">
        <v>110</v>
      </c>
      <c r="G77" s="53" t="s">
        <v>347</v>
      </c>
      <c r="H77" s="13" t="s">
        <v>348</v>
      </c>
      <c r="I77" s="54" t="s">
        <v>291</v>
      </c>
      <c r="J77" s="38">
        <v>486</v>
      </c>
      <c r="K77" s="38" t="s">
        <v>5</v>
      </c>
      <c r="L77" s="16">
        <f t="shared" si="1"/>
        <v>31711.5</v>
      </c>
    </row>
    <row r="78" spans="3:12" ht="59.25" customHeight="1">
      <c r="C78" s="21">
        <v>74</v>
      </c>
      <c r="D78" s="30" t="s">
        <v>111</v>
      </c>
      <c r="E78" s="43">
        <v>13.62</v>
      </c>
      <c r="F78" s="46" t="s">
        <v>112</v>
      </c>
      <c r="G78" s="53" t="s">
        <v>347</v>
      </c>
      <c r="H78" s="13" t="s">
        <v>348</v>
      </c>
      <c r="I78" s="54" t="s">
        <v>291</v>
      </c>
      <c r="J78" s="57">
        <v>4706</v>
      </c>
      <c r="K78" s="38" t="s">
        <v>5</v>
      </c>
      <c r="L78" s="16">
        <f t="shared" si="1"/>
        <v>64095.719999999994</v>
      </c>
    </row>
    <row r="79" spans="3:12" ht="57" customHeight="1">
      <c r="C79" s="21">
        <v>75</v>
      </c>
      <c r="D79" s="30" t="s">
        <v>113</v>
      </c>
      <c r="E79" s="43">
        <v>94</v>
      </c>
      <c r="F79" s="46" t="s">
        <v>114</v>
      </c>
      <c r="G79" s="53" t="s">
        <v>347</v>
      </c>
      <c r="H79" s="13" t="s">
        <v>348</v>
      </c>
      <c r="I79" s="54" t="s">
        <v>291</v>
      </c>
      <c r="J79" s="57">
        <v>4925</v>
      </c>
      <c r="K79" s="38" t="s">
        <v>5</v>
      </c>
      <c r="L79" s="16">
        <f t="shared" si="1"/>
        <v>462950</v>
      </c>
    </row>
    <row r="80" spans="3:12" ht="63" customHeight="1">
      <c r="C80" s="21">
        <v>76</v>
      </c>
      <c r="D80" s="30" t="s">
        <v>115</v>
      </c>
      <c r="E80" s="43">
        <v>2.61</v>
      </c>
      <c r="F80" s="46" t="s">
        <v>116</v>
      </c>
      <c r="G80" s="53" t="s">
        <v>347</v>
      </c>
      <c r="H80" s="13" t="s">
        <v>348</v>
      </c>
      <c r="I80" s="54" t="s">
        <v>291</v>
      </c>
      <c r="J80" s="57">
        <v>6449</v>
      </c>
      <c r="K80" s="38" t="s">
        <v>5</v>
      </c>
      <c r="L80" s="16">
        <f t="shared" si="1"/>
        <v>16831.89</v>
      </c>
    </row>
    <row r="81" spans="3:12" ht="57.75" customHeight="1">
      <c r="C81" s="21">
        <v>77</v>
      </c>
      <c r="D81" s="30" t="s">
        <v>34</v>
      </c>
      <c r="E81" s="43">
        <v>558.9</v>
      </c>
      <c r="F81" s="46" t="s">
        <v>35</v>
      </c>
      <c r="G81" s="53" t="s">
        <v>347</v>
      </c>
      <c r="H81" s="13" t="s">
        <v>348</v>
      </c>
      <c r="I81" s="54" t="s">
        <v>291</v>
      </c>
      <c r="J81" s="38">
        <v>480</v>
      </c>
      <c r="K81" s="38" t="s">
        <v>5</v>
      </c>
      <c r="L81" s="16">
        <f t="shared" si="1"/>
        <v>268272</v>
      </c>
    </row>
    <row r="82" spans="3:12" ht="55.5" customHeight="1">
      <c r="C82" s="21">
        <v>78</v>
      </c>
      <c r="D82" s="30" t="s">
        <v>117</v>
      </c>
      <c r="E82" s="43">
        <v>87</v>
      </c>
      <c r="F82" s="46" t="s">
        <v>118</v>
      </c>
      <c r="G82" s="53" t="s">
        <v>347</v>
      </c>
      <c r="H82" s="13" t="s">
        <v>348</v>
      </c>
      <c r="I82" s="54" t="s">
        <v>291</v>
      </c>
      <c r="J82" s="38">
        <v>117</v>
      </c>
      <c r="K82" s="38" t="s">
        <v>38</v>
      </c>
      <c r="L82" s="16">
        <f t="shared" si="1"/>
        <v>10179</v>
      </c>
    </row>
    <row r="83" spans="3:12" ht="62.25" customHeight="1">
      <c r="C83" s="21">
        <v>79</v>
      </c>
      <c r="D83" s="30" t="s">
        <v>119</v>
      </c>
      <c r="E83" s="43">
        <v>59.61</v>
      </c>
      <c r="F83" s="46" t="s">
        <v>120</v>
      </c>
      <c r="G83" s="53" t="s">
        <v>347</v>
      </c>
      <c r="H83" s="13" t="s">
        <v>348</v>
      </c>
      <c r="I83" s="54" t="s">
        <v>291</v>
      </c>
      <c r="J83" s="57">
        <v>1543</v>
      </c>
      <c r="K83" s="38" t="s">
        <v>5</v>
      </c>
      <c r="L83" s="16">
        <f t="shared" si="1"/>
        <v>91978.23</v>
      </c>
    </row>
    <row r="84" spans="3:12" ht="64.5" customHeight="1">
      <c r="C84" s="21">
        <v>80</v>
      </c>
      <c r="D84" s="30" t="s">
        <v>121</v>
      </c>
      <c r="E84" s="43">
        <v>121.8</v>
      </c>
      <c r="F84" s="46" t="s">
        <v>122</v>
      </c>
      <c r="G84" s="53" t="s">
        <v>347</v>
      </c>
      <c r="H84" s="13" t="s">
        <v>348</v>
      </c>
      <c r="I84" s="54" t="s">
        <v>291</v>
      </c>
      <c r="J84" s="57">
        <v>2310</v>
      </c>
      <c r="K84" s="38" t="s">
        <v>38</v>
      </c>
      <c r="L84" s="16">
        <f t="shared" si="1"/>
        <v>281358</v>
      </c>
    </row>
    <row r="85" spans="3:12" ht="57" customHeight="1">
      <c r="C85" s="21">
        <v>81</v>
      </c>
      <c r="D85" s="30" t="s">
        <v>173</v>
      </c>
      <c r="E85" s="43">
        <v>6.17</v>
      </c>
      <c r="F85" s="46" t="s">
        <v>174</v>
      </c>
      <c r="G85" s="53" t="s">
        <v>347</v>
      </c>
      <c r="H85" s="13" t="s">
        <v>348</v>
      </c>
      <c r="I85" s="54" t="s">
        <v>291</v>
      </c>
      <c r="J85" s="57">
        <v>7209</v>
      </c>
      <c r="K85" s="38" t="s">
        <v>5</v>
      </c>
      <c r="L85" s="16">
        <f t="shared" si="1"/>
        <v>44479.53</v>
      </c>
    </row>
    <row r="86" spans="3:12" ht="60.75" customHeight="1">
      <c r="C86" s="21">
        <v>82</v>
      </c>
      <c r="D86" s="30" t="s">
        <v>175</v>
      </c>
      <c r="E86" s="43">
        <v>126.28</v>
      </c>
      <c r="F86" s="46" t="s">
        <v>176</v>
      </c>
      <c r="G86" s="53" t="s">
        <v>347</v>
      </c>
      <c r="H86" s="13" t="s">
        <v>348</v>
      </c>
      <c r="I86" s="54" t="s">
        <v>291</v>
      </c>
      <c r="J86" s="38">
        <v>520</v>
      </c>
      <c r="K86" s="38" t="s">
        <v>38</v>
      </c>
      <c r="L86" s="16">
        <f t="shared" si="1"/>
        <v>65665.600000000006</v>
      </c>
    </row>
    <row r="87" spans="3:12" ht="57" customHeight="1">
      <c r="C87" s="21">
        <v>83</v>
      </c>
      <c r="D87" s="30" t="s">
        <v>177</v>
      </c>
      <c r="E87" s="43">
        <v>2</v>
      </c>
      <c r="F87" s="46" t="s">
        <v>178</v>
      </c>
      <c r="G87" s="53" t="s">
        <v>347</v>
      </c>
      <c r="H87" s="13" t="s">
        <v>348</v>
      </c>
      <c r="I87" s="54" t="s">
        <v>291</v>
      </c>
      <c r="J87" s="57">
        <v>7314</v>
      </c>
      <c r="K87" s="38" t="s">
        <v>38</v>
      </c>
      <c r="L87" s="16">
        <f t="shared" si="1"/>
        <v>14628</v>
      </c>
    </row>
    <row r="88" spans="3:12" ht="60" customHeight="1">
      <c r="C88" s="21">
        <v>84</v>
      </c>
      <c r="D88" s="30" t="s">
        <v>179</v>
      </c>
      <c r="E88" s="43">
        <v>61.78</v>
      </c>
      <c r="F88" s="46" t="s">
        <v>180</v>
      </c>
      <c r="G88" s="53" t="s">
        <v>347</v>
      </c>
      <c r="H88" s="13" t="s">
        <v>348</v>
      </c>
      <c r="I88" s="54" t="s">
        <v>291</v>
      </c>
      <c r="J88" s="38">
        <v>146</v>
      </c>
      <c r="K88" s="38" t="s">
        <v>38</v>
      </c>
      <c r="L88" s="16">
        <f t="shared" si="1"/>
        <v>9019.880000000001</v>
      </c>
    </row>
    <row r="89" spans="3:12" ht="57" customHeight="1">
      <c r="C89" s="21">
        <v>85</v>
      </c>
      <c r="D89" s="30" t="s">
        <v>181</v>
      </c>
      <c r="E89" s="43">
        <v>9.9</v>
      </c>
      <c r="F89" s="46" t="s">
        <v>182</v>
      </c>
      <c r="G89" s="53" t="s">
        <v>347</v>
      </c>
      <c r="H89" s="13" t="s">
        <v>348</v>
      </c>
      <c r="I89" s="54" t="s">
        <v>291</v>
      </c>
      <c r="J89" s="38">
        <v>245</v>
      </c>
      <c r="K89" s="38" t="s">
        <v>38</v>
      </c>
      <c r="L89" s="16">
        <f t="shared" si="1"/>
        <v>2425.5</v>
      </c>
    </row>
    <row r="90" spans="3:12" ht="62.25" customHeight="1">
      <c r="C90" s="21">
        <v>86</v>
      </c>
      <c r="D90" s="30" t="s">
        <v>183</v>
      </c>
      <c r="E90" s="43">
        <v>87</v>
      </c>
      <c r="F90" s="46" t="s">
        <v>184</v>
      </c>
      <c r="G90" s="53" t="s">
        <v>347</v>
      </c>
      <c r="H90" s="13" t="s">
        <v>348</v>
      </c>
      <c r="I90" s="54" t="s">
        <v>291</v>
      </c>
      <c r="J90" s="38">
        <v>85</v>
      </c>
      <c r="K90" s="38" t="s">
        <v>38</v>
      </c>
      <c r="L90" s="16">
        <f t="shared" si="1"/>
        <v>7395</v>
      </c>
    </row>
    <row r="91" spans="3:12" ht="62.25" customHeight="1">
      <c r="C91" s="21">
        <v>87</v>
      </c>
      <c r="D91" s="30" t="s">
        <v>123</v>
      </c>
      <c r="E91" s="43">
        <v>6</v>
      </c>
      <c r="F91" s="46" t="s">
        <v>124</v>
      </c>
      <c r="G91" s="53" t="s">
        <v>347</v>
      </c>
      <c r="H91" s="13" t="s">
        <v>348</v>
      </c>
      <c r="I91" s="54" t="s">
        <v>291</v>
      </c>
      <c r="J91" s="38">
        <v>239</v>
      </c>
      <c r="K91" s="38" t="s">
        <v>8</v>
      </c>
      <c r="L91" s="16">
        <f t="shared" si="1"/>
        <v>1434</v>
      </c>
    </row>
    <row r="92" spans="3:12" ht="63.75" customHeight="1">
      <c r="C92" s="21">
        <v>88</v>
      </c>
      <c r="D92" s="30" t="s">
        <v>125</v>
      </c>
      <c r="E92" s="43">
        <v>75</v>
      </c>
      <c r="F92" s="46" t="s">
        <v>126</v>
      </c>
      <c r="G92" s="53" t="s">
        <v>347</v>
      </c>
      <c r="H92" s="13" t="s">
        <v>348</v>
      </c>
      <c r="I92" s="54" t="s">
        <v>291</v>
      </c>
      <c r="J92" s="38">
        <v>313</v>
      </c>
      <c r="K92" s="38" t="s">
        <v>8</v>
      </c>
      <c r="L92" s="16">
        <f t="shared" si="1"/>
        <v>23475</v>
      </c>
    </row>
    <row r="93" spans="3:12" ht="60.75" customHeight="1">
      <c r="C93" s="21">
        <v>89</v>
      </c>
      <c r="D93" s="30" t="s">
        <v>127</v>
      </c>
      <c r="E93" s="43">
        <v>45</v>
      </c>
      <c r="F93" s="46" t="s">
        <v>128</v>
      </c>
      <c r="G93" s="53" t="s">
        <v>347</v>
      </c>
      <c r="H93" s="13" t="s">
        <v>348</v>
      </c>
      <c r="I93" s="54" t="s">
        <v>291</v>
      </c>
      <c r="J93" s="38">
        <v>410</v>
      </c>
      <c r="K93" s="38" t="s">
        <v>8</v>
      </c>
      <c r="L93" s="16">
        <f t="shared" si="1"/>
        <v>18450</v>
      </c>
    </row>
    <row r="94" spans="3:12" ht="63" customHeight="1">
      <c r="C94" s="21">
        <v>90</v>
      </c>
      <c r="D94" s="30" t="s">
        <v>129</v>
      </c>
      <c r="E94" s="43">
        <v>2</v>
      </c>
      <c r="F94" s="46" t="s">
        <v>130</v>
      </c>
      <c r="G94" s="53" t="s">
        <v>347</v>
      </c>
      <c r="H94" s="13" t="s">
        <v>348</v>
      </c>
      <c r="I94" s="54" t="s">
        <v>291</v>
      </c>
      <c r="J94" s="38">
        <v>466</v>
      </c>
      <c r="K94" s="38" t="s">
        <v>2</v>
      </c>
      <c r="L94" s="16">
        <f t="shared" si="1"/>
        <v>932</v>
      </c>
    </row>
    <row r="95" spans="3:12" ht="64.5" customHeight="1">
      <c r="C95" s="21">
        <v>91</v>
      </c>
      <c r="D95" s="30" t="s">
        <v>131</v>
      </c>
      <c r="E95" s="43">
        <v>10</v>
      </c>
      <c r="F95" s="46" t="s">
        <v>132</v>
      </c>
      <c r="G95" s="53" t="s">
        <v>347</v>
      </c>
      <c r="H95" s="13" t="s">
        <v>348</v>
      </c>
      <c r="I95" s="54" t="s">
        <v>291</v>
      </c>
      <c r="J95" s="38">
        <v>298</v>
      </c>
      <c r="K95" s="38" t="s">
        <v>2</v>
      </c>
      <c r="L95" s="16">
        <f t="shared" si="1"/>
        <v>2980</v>
      </c>
    </row>
    <row r="96" spans="3:12" ht="63.75" customHeight="1">
      <c r="C96" s="21">
        <v>92</v>
      </c>
      <c r="D96" s="30" t="s">
        <v>133</v>
      </c>
      <c r="E96" s="43">
        <v>19.12</v>
      </c>
      <c r="F96" s="46" t="s">
        <v>134</v>
      </c>
      <c r="G96" s="53" t="s">
        <v>347</v>
      </c>
      <c r="H96" s="13" t="s">
        <v>348</v>
      </c>
      <c r="I96" s="54" t="s">
        <v>291</v>
      </c>
      <c r="J96" s="38">
        <v>40</v>
      </c>
      <c r="K96" s="38" t="s">
        <v>5</v>
      </c>
      <c r="L96" s="16">
        <f t="shared" si="1"/>
        <v>764.80000000000007</v>
      </c>
    </row>
    <row r="97" spans="3:12" ht="62.25" customHeight="1">
      <c r="C97" s="21">
        <v>93</v>
      </c>
      <c r="D97" s="30" t="s">
        <v>135</v>
      </c>
      <c r="E97" s="43">
        <v>19.12</v>
      </c>
      <c r="F97" s="46" t="s">
        <v>136</v>
      </c>
      <c r="G97" s="53" t="s">
        <v>347</v>
      </c>
      <c r="H97" s="13" t="s">
        <v>348</v>
      </c>
      <c r="I97" s="54" t="s">
        <v>291</v>
      </c>
      <c r="J97" s="38">
        <v>97.5</v>
      </c>
      <c r="K97" s="38" t="s">
        <v>5</v>
      </c>
      <c r="L97" s="16">
        <f t="shared" si="1"/>
        <v>1864.2</v>
      </c>
    </row>
    <row r="98" spans="3:12" ht="76.5" customHeight="1">
      <c r="C98" s="21">
        <v>94</v>
      </c>
      <c r="D98" s="30" t="s">
        <v>137</v>
      </c>
      <c r="E98" s="43">
        <v>177.62</v>
      </c>
      <c r="F98" s="46" t="s">
        <v>138</v>
      </c>
      <c r="G98" s="53" t="s">
        <v>347</v>
      </c>
      <c r="H98" s="13" t="s">
        <v>348</v>
      </c>
      <c r="I98" s="54" t="s">
        <v>291</v>
      </c>
      <c r="J98" s="38">
        <v>97.5</v>
      </c>
      <c r="K98" s="38" t="s">
        <v>5</v>
      </c>
      <c r="L98" s="16">
        <f t="shared" si="1"/>
        <v>17317.95</v>
      </c>
    </row>
    <row r="99" spans="3:12" ht="69.75" customHeight="1">
      <c r="C99" s="21">
        <v>95</v>
      </c>
      <c r="D99" s="30" t="s">
        <v>39</v>
      </c>
      <c r="E99" s="43">
        <v>558.9</v>
      </c>
      <c r="F99" s="46" t="s">
        <v>40</v>
      </c>
      <c r="G99" s="53" t="s">
        <v>347</v>
      </c>
      <c r="H99" s="13" t="s">
        <v>348</v>
      </c>
      <c r="I99" s="54" t="s">
        <v>291</v>
      </c>
      <c r="J99" s="38">
        <v>30</v>
      </c>
      <c r="K99" s="38" t="s">
        <v>5</v>
      </c>
      <c r="L99" s="16">
        <f t="shared" si="1"/>
        <v>16767</v>
      </c>
    </row>
    <row r="100" spans="3:12" ht="27.75" customHeight="1">
      <c r="C100" s="78" t="s">
        <v>11</v>
      </c>
      <c r="D100" s="78"/>
      <c r="E100" s="78"/>
      <c r="F100" s="78"/>
      <c r="G100" s="51"/>
      <c r="H100" s="3"/>
      <c r="I100" s="54"/>
      <c r="J100" s="51"/>
      <c r="K100" s="58"/>
      <c r="L100" s="17">
        <f>SUM(L5:L99)</f>
        <v>2064081.075</v>
      </c>
    </row>
    <row r="101" spans="3:12" ht="27.75" customHeight="1">
      <c r="C101" s="79" t="s">
        <v>226</v>
      </c>
      <c r="D101" s="80"/>
      <c r="E101" s="80"/>
      <c r="F101" s="81"/>
      <c r="G101" s="51"/>
      <c r="H101" s="3"/>
      <c r="I101" s="54"/>
      <c r="J101" s="51"/>
      <c r="K101" s="58"/>
      <c r="L101" s="16"/>
    </row>
    <row r="102" spans="3:12" ht="69" customHeight="1">
      <c r="C102" s="22">
        <v>1</v>
      </c>
      <c r="D102" s="31" t="s">
        <v>26</v>
      </c>
      <c r="E102" s="44">
        <v>17</v>
      </c>
      <c r="F102" s="47" t="s">
        <v>251</v>
      </c>
      <c r="G102" s="38" t="s">
        <v>289</v>
      </c>
      <c r="H102" s="1" t="s">
        <v>349</v>
      </c>
      <c r="I102" s="54" t="s">
        <v>291</v>
      </c>
      <c r="J102" s="52">
        <v>176</v>
      </c>
      <c r="K102" s="51" t="s">
        <v>2</v>
      </c>
      <c r="L102" s="16">
        <f>J102*E102</f>
        <v>2992</v>
      </c>
    </row>
    <row r="103" spans="3:12" ht="69" customHeight="1">
      <c r="C103" s="22">
        <v>2</v>
      </c>
      <c r="D103" s="31" t="s">
        <v>57</v>
      </c>
      <c r="E103" s="44">
        <v>7.3</v>
      </c>
      <c r="F103" s="47" t="s">
        <v>393</v>
      </c>
      <c r="G103" s="38" t="s">
        <v>292</v>
      </c>
      <c r="H103" s="1" t="s">
        <v>350</v>
      </c>
      <c r="I103" s="54" t="s">
        <v>291</v>
      </c>
      <c r="J103" s="52">
        <v>412.08</v>
      </c>
      <c r="K103" s="51" t="s">
        <v>6</v>
      </c>
      <c r="L103" s="16">
        <f t="shared" si="1"/>
        <v>3008.1839999999997</v>
      </c>
    </row>
    <row r="104" spans="3:12" ht="68.25" customHeight="1">
      <c r="C104" s="22">
        <v>3</v>
      </c>
      <c r="D104" s="31" t="s">
        <v>27</v>
      </c>
      <c r="E104" s="44">
        <v>17</v>
      </c>
      <c r="F104" s="48" t="s">
        <v>252</v>
      </c>
      <c r="G104" s="38" t="s">
        <v>294</v>
      </c>
      <c r="H104" s="1" t="s">
        <v>351</v>
      </c>
      <c r="I104" s="54" t="s">
        <v>291</v>
      </c>
      <c r="J104" s="52">
        <v>107</v>
      </c>
      <c r="K104" s="51" t="s">
        <v>2</v>
      </c>
      <c r="L104" s="16">
        <f t="shared" si="1"/>
        <v>1819</v>
      </c>
    </row>
    <row r="105" spans="3:12" ht="68.25" customHeight="1">
      <c r="C105" s="22">
        <v>4</v>
      </c>
      <c r="D105" s="31" t="s">
        <v>13</v>
      </c>
      <c r="E105" s="44">
        <v>17</v>
      </c>
      <c r="F105" s="47" t="s">
        <v>253</v>
      </c>
      <c r="G105" s="38" t="s">
        <v>380</v>
      </c>
      <c r="H105" s="1" t="s">
        <v>416</v>
      </c>
      <c r="I105" s="54" t="s">
        <v>291</v>
      </c>
      <c r="J105" s="52">
        <v>928</v>
      </c>
      <c r="K105" s="51" t="s">
        <v>2</v>
      </c>
      <c r="L105" s="16">
        <f t="shared" si="1"/>
        <v>15776</v>
      </c>
    </row>
    <row r="106" spans="3:12" ht="92.25" customHeight="1">
      <c r="C106" s="22">
        <v>5</v>
      </c>
      <c r="D106" s="31" t="s">
        <v>64</v>
      </c>
      <c r="E106" s="44">
        <v>7.3</v>
      </c>
      <c r="F106" s="62" t="s">
        <v>254</v>
      </c>
      <c r="G106" s="38" t="s">
        <v>382</v>
      </c>
      <c r="H106" s="1" t="s">
        <v>413</v>
      </c>
      <c r="I106" s="54" t="s">
        <v>291</v>
      </c>
      <c r="J106" s="52">
        <v>6852</v>
      </c>
      <c r="K106" s="51" t="s">
        <v>6</v>
      </c>
      <c r="L106" s="16">
        <f t="shared" si="1"/>
        <v>50019.6</v>
      </c>
    </row>
    <row r="107" spans="3:12" ht="148.5" customHeight="1">
      <c r="C107" s="22">
        <v>6</v>
      </c>
      <c r="D107" s="31" t="s">
        <v>58</v>
      </c>
      <c r="E107" s="44">
        <v>7.3</v>
      </c>
      <c r="F107" s="62" t="s">
        <v>303</v>
      </c>
      <c r="G107" s="38" t="s">
        <v>300</v>
      </c>
      <c r="H107" s="1" t="s">
        <v>301</v>
      </c>
      <c r="I107" s="54" t="s">
        <v>291</v>
      </c>
      <c r="J107" s="52">
        <v>2181</v>
      </c>
      <c r="K107" s="51" t="s">
        <v>6</v>
      </c>
      <c r="L107" s="16">
        <f t="shared" si="1"/>
        <v>15921.3</v>
      </c>
    </row>
    <row r="108" spans="3:12" ht="162" customHeight="1">
      <c r="C108" s="22">
        <v>7</v>
      </c>
      <c r="D108" s="31" t="s">
        <v>59</v>
      </c>
      <c r="E108" s="44">
        <v>7.3</v>
      </c>
      <c r="F108" s="62" t="s">
        <v>394</v>
      </c>
      <c r="G108" s="38" t="s">
        <v>300</v>
      </c>
      <c r="H108" s="1" t="s">
        <v>301</v>
      </c>
      <c r="I108" s="54" t="s">
        <v>291</v>
      </c>
      <c r="J108" s="52">
        <v>851</v>
      </c>
      <c r="K108" s="51" t="s">
        <v>6</v>
      </c>
      <c r="L108" s="16">
        <f t="shared" si="1"/>
        <v>6212.3</v>
      </c>
    </row>
    <row r="109" spans="3:12" ht="170.25" customHeight="1">
      <c r="C109" s="22">
        <v>8</v>
      </c>
      <c r="D109" s="31" t="s">
        <v>60</v>
      </c>
      <c r="E109" s="44">
        <v>7.3</v>
      </c>
      <c r="F109" s="62" t="s">
        <v>395</v>
      </c>
      <c r="G109" s="38" t="s">
        <v>300</v>
      </c>
      <c r="H109" s="1" t="s">
        <v>301</v>
      </c>
      <c r="I109" s="54" t="s">
        <v>291</v>
      </c>
      <c r="J109" s="52">
        <v>1293</v>
      </c>
      <c r="K109" s="51" t="s">
        <v>6</v>
      </c>
      <c r="L109" s="16">
        <f t="shared" si="1"/>
        <v>9438.9</v>
      </c>
    </row>
    <row r="110" spans="3:12" ht="125.25" customHeight="1">
      <c r="C110" s="22">
        <v>9</v>
      </c>
      <c r="D110" s="31" t="s">
        <v>61</v>
      </c>
      <c r="E110" s="44">
        <v>7.3</v>
      </c>
      <c r="F110" s="62" t="s">
        <v>255</v>
      </c>
      <c r="G110" s="38" t="s">
        <v>300</v>
      </c>
      <c r="H110" s="1" t="s">
        <v>301</v>
      </c>
      <c r="I110" s="54" t="s">
        <v>291</v>
      </c>
      <c r="J110" s="52">
        <v>482</v>
      </c>
      <c r="K110" s="51" t="s">
        <v>6</v>
      </c>
      <c r="L110" s="16">
        <f t="shared" si="1"/>
        <v>3518.6</v>
      </c>
    </row>
    <row r="111" spans="3:12" ht="56.25" customHeight="1">
      <c r="C111" s="22">
        <v>10</v>
      </c>
      <c r="D111" s="31" t="s">
        <v>169</v>
      </c>
      <c r="E111" s="44">
        <v>7.3</v>
      </c>
      <c r="F111" s="63" t="s">
        <v>170</v>
      </c>
      <c r="G111" s="38" t="s">
        <v>300</v>
      </c>
      <c r="H111" s="1" t="s">
        <v>301</v>
      </c>
      <c r="I111" s="54" t="s">
        <v>291</v>
      </c>
      <c r="J111" s="52">
        <v>1470</v>
      </c>
      <c r="K111" s="51" t="s">
        <v>6</v>
      </c>
      <c r="L111" s="16">
        <f t="shared" si="1"/>
        <v>10731</v>
      </c>
    </row>
    <row r="112" spans="3:12" ht="111" customHeight="1">
      <c r="C112" s="22">
        <v>11</v>
      </c>
      <c r="D112" s="31" t="s">
        <v>23</v>
      </c>
      <c r="E112" s="44">
        <v>17</v>
      </c>
      <c r="F112" s="62" t="s">
        <v>256</v>
      </c>
      <c r="G112" s="38" t="s">
        <v>300</v>
      </c>
      <c r="H112" s="1" t="s">
        <v>301</v>
      </c>
      <c r="I112" s="54" t="s">
        <v>291</v>
      </c>
      <c r="J112" s="52">
        <v>1952.61</v>
      </c>
      <c r="K112" s="51" t="s">
        <v>2</v>
      </c>
      <c r="L112" s="16">
        <f t="shared" si="1"/>
        <v>33194.369999999995</v>
      </c>
    </row>
    <row r="113" spans="3:12" ht="75.75" customHeight="1">
      <c r="C113" s="22">
        <v>12</v>
      </c>
      <c r="D113" s="31" t="s">
        <v>4</v>
      </c>
      <c r="E113" s="44">
        <v>18.87</v>
      </c>
      <c r="F113" s="62" t="s">
        <v>241</v>
      </c>
      <c r="G113" s="38" t="s">
        <v>300</v>
      </c>
      <c r="H113" s="1" t="s">
        <v>301</v>
      </c>
      <c r="I113" s="54" t="s">
        <v>291</v>
      </c>
      <c r="J113" s="57">
        <v>6579</v>
      </c>
      <c r="K113" s="38" t="s">
        <v>5</v>
      </c>
      <c r="L113" s="16">
        <f t="shared" si="1"/>
        <v>124145.73000000001</v>
      </c>
    </row>
    <row r="114" spans="3:12" ht="59.25" customHeight="1">
      <c r="C114" s="22">
        <v>13</v>
      </c>
      <c r="D114" s="31" t="s">
        <v>37</v>
      </c>
      <c r="E114" s="12">
        <v>9.82</v>
      </c>
      <c r="F114" s="48" t="s">
        <v>237</v>
      </c>
      <c r="G114" s="38" t="s">
        <v>300</v>
      </c>
      <c r="H114" s="1" t="s">
        <v>301</v>
      </c>
      <c r="I114" s="54" t="s">
        <v>291</v>
      </c>
      <c r="J114" s="52">
        <v>373</v>
      </c>
      <c r="K114" s="51" t="s">
        <v>38</v>
      </c>
      <c r="L114" s="16">
        <f t="shared" si="1"/>
        <v>3662.86</v>
      </c>
    </row>
    <row r="115" spans="3:12" ht="56.25" customHeight="1">
      <c r="C115" s="22">
        <v>14</v>
      </c>
      <c r="D115" s="31" t="s">
        <v>63</v>
      </c>
      <c r="E115" s="44">
        <v>17</v>
      </c>
      <c r="F115" s="62" t="s">
        <v>257</v>
      </c>
      <c r="G115" s="38" t="s">
        <v>300</v>
      </c>
      <c r="H115" s="1" t="s">
        <v>301</v>
      </c>
      <c r="I115" s="54" t="s">
        <v>291</v>
      </c>
      <c r="J115" s="38">
        <v>48</v>
      </c>
      <c r="K115" s="38" t="s">
        <v>2</v>
      </c>
      <c r="L115" s="16">
        <f t="shared" si="1"/>
        <v>816</v>
      </c>
    </row>
    <row r="116" spans="3:12" ht="57" customHeight="1">
      <c r="C116" s="22">
        <v>15</v>
      </c>
      <c r="D116" s="31" t="s">
        <v>47</v>
      </c>
      <c r="E116" s="44">
        <v>3.75</v>
      </c>
      <c r="F116" s="48" t="s">
        <v>258</v>
      </c>
      <c r="G116" s="38" t="s">
        <v>289</v>
      </c>
      <c r="H116" s="1" t="s">
        <v>349</v>
      </c>
      <c r="I116" s="54" t="s">
        <v>291</v>
      </c>
      <c r="J116" s="38">
        <v>221</v>
      </c>
      <c r="K116" s="38" t="s">
        <v>6</v>
      </c>
      <c r="L116" s="16">
        <f t="shared" si="1"/>
        <v>828.75</v>
      </c>
    </row>
    <row r="117" spans="3:12" ht="81" customHeight="1">
      <c r="C117" s="22">
        <v>16</v>
      </c>
      <c r="D117" s="31" t="s">
        <v>57</v>
      </c>
      <c r="E117" s="44">
        <v>3.75</v>
      </c>
      <c r="F117" s="62" t="s">
        <v>393</v>
      </c>
      <c r="G117" s="38" t="s">
        <v>292</v>
      </c>
      <c r="H117" s="1" t="s">
        <v>350</v>
      </c>
      <c r="I117" s="54" t="s">
        <v>291</v>
      </c>
      <c r="J117" s="38">
        <v>412.08</v>
      </c>
      <c r="K117" s="38" t="s">
        <v>6</v>
      </c>
      <c r="L117" s="16">
        <f t="shared" si="1"/>
        <v>1545.3</v>
      </c>
    </row>
    <row r="118" spans="3:12" ht="66.75" customHeight="1">
      <c r="C118" s="22">
        <v>17</v>
      </c>
      <c r="D118" s="31" t="s">
        <v>48</v>
      </c>
      <c r="E118" s="44">
        <v>3.75</v>
      </c>
      <c r="F118" s="48" t="s">
        <v>259</v>
      </c>
      <c r="G118" s="38" t="s">
        <v>294</v>
      </c>
      <c r="H118" s="1" t="s">
        <v>351</v>
      </c>
      <c r="I118" s="54" t="s">
        <v>291</v>
      </c>
      <c r="J118" s="38">
        <v>185</v>
      </c>
      <c r="K118" s="38" t="s">
        <v>6</v>
      </c>
      <c r="L118" s="16">
        <f t="shared" si="1"/>
        <v>693.75</v>
      </c>
    </row>
    <row r="119" spans="3:12" ht="99" customHeight="1">
      <c r="C119" s="22">
        <v>18</v>
      </c>
      <c r="D119" s="31" t="s">
        <v>64</v>
      </c>
      <c r="E119" s="44">
        <v>3.75</v>
      </c>
      <c r="F119" s="62" t="s">
        <v>260</v>
      </c>
      <c r="G119" s="38" t="s">
        <v>382</v>
      </c>
      <c r="H119" s="1" t="s">
        <v>415</v>
      </c>
      <c r="I119" s="54" t="s">
        <v>291</v>
      </c>
      <c r="J119" s="57">
        <v>6852</v>
      </c>
      <c r="K119" s="38" t="s">
        <v>6</v>
      </c>
      <c r="L119" s="16">
        <f t="shared" si="1"/>
        <v>25695</v>
      </c>
    </row>
    <row r="120" spans="3:12" ht="148.5" customHeight="1">
      <c r="C120" s="22">
        <v>19</v>
      </c>
      <c r="D120" s="31" t="s">
        <v>58</v>
      </c>
      <c r="E120" s="44">
        <v>3.75</v>
      </c>
      <c r="F120" s="62" t="s">
        <v>396</v>
      </c>
      <c r="G120" s="38" t="s">
        <v>300</v>
      </c>
      <c r="H120" s="1" t="s">
        <v>301</v>
      </c>
      <c r="I120" s="54" t="s">
        <v>291</v>
      </c>
      <c r="J120" s="57">
        <v>2181</v>
      </c>
      <c r="K120" s="38" t="s">
        <v>6</v>
      </c>
      <c r="L120" s="16">
        <f t="shared" si="1"/>
        <v>8178.75</v>
      </c>
    </row>
    <row r="121" spans="3:12" ht="200.25" customHeight="1">
      <c r="C121" s="22">
        <v>20</v>
      </c>
      <c r="D121" s="31" t="s">
        <v>59</v>
      </c>
      <c r="E121" s="44">
        <v>3.75</v>
      </c>
      <c r="F121" s="62" t="s">
        <v>397</v>
      </c>
      <c r="G121" s="38" t="s">
        <v>300</v>
      </c>
      <c r="H121" s="1" t="s">
        <v>301</v>
      </c>
      <c r="I121" s="54" t="s">
        <v>291</v>
      </c>
      <c r="J121" s="38">
        <v>851</v>
      </c>
      <c r="K121" s="38" t="s">
        <v>6</v>
      </c>
      <c r="L121" s="16">
        <f t="shared" si="1"/>
        <v>3191.25</v>
      </c>
    </row>
    <row r="122" spans="3:12" ht="138" customHeight="1">
      <c r="C122" s="22">
        <v>21</v>
      </c>
      <c r="D122" s="31" t="s">
        <v>60</v>
      </c>
      <c r="E122" s="44">
        <v>3.75</v>
      </c>
      <c r="F122" s="62" t="s">
        <v>398</v>
      </c>
      <c r="G122" s="38" t="s">
        <v>300</v>
      </c>
      <c r="H122" s="1" t="s">
        <v>301</v>
      </c>
      <c r="I122" s="54" t="s">
        <v>291</v>
      </c>
      <c r="J122" s="57">
        <v>1293</v>
      </c>
      <c r="K122" s="38" t="s">
        <v>6</v>
      </c>
      <c r="L122" s="16">
        <f t="shared" si="1"/>
        <v>4848.75</v>
      </c>
    </row>
    <row r="123" spans="3:12" ht="162.75" customHeight="1">
      <c r="C123" s="22">
        <v>22</v>
      </c>
      <c r="D123" s="31" t="s">
        <v>61</v>
      </c>
      <c r="E123" s="12">
        <v>3.75</v>
      </c>
      <c r="F123" s="62" t="s">
        <v>261</v>
      </c>
      <c r="G123" s="38" t="s">
        <v>300</v>
      </c>
      <c r="H123" s="1" t="s">
        <v>301</v>
      </c>
      <c r="I123" s="54" t="s">
        <v>291</v>
      </c>
      <c r="J123" s="38">
        <v>482</v>
      </c>
      <c r="K123" s="38" t="s">
        <v>6</v>
      </c>
      <c r="L123" s="16">
        <f t="shared" si="1"/>
        <v>1807.5</v>
      </c>
    </row>
    <row r="124" spans="3:12" ht="69" customHeight="1">
      <c r="C124" s="22">
        <v>23</v>
      </c>
      <c r="D124" s="31" t="s">
        <v>169</v>
      </c>
      <c r="E124" s="44">
        <v>3.75</v>
      </c>
      <c r="F124" s="49" t="s">
        <v>170</v>
      </c>
      <c r="G124" s="38" t="s">
        <v>300</v>
      </c>
      <c r="H124" s="1" t="s">
        <v>301</v>
      </c>
      <c r="I124" s="54" t="s">
        <v>291</v>
      </c>
      <c r="J124" s="57">
        <v>1470</v>
      </c>
      <c r="K124" s="38" t="s">
        <v>6</v>
      </c>
      <c r="L124" s="16">
        <f t="shared" si="1"/>
        <v>5512.5</v>
      </c>
    </row>
    <row r="125" spans="3:12" ht="59.25" customHeight="1">
      <c r="C125" s="22">
        <v>24</v>
      </c>
      <c r="D125" s="31" t="s">
        <v>28</v>
      </c>
      <c r="E125" s="12">
        <v>10</v>
      </c>
      <c r="F125" s="49" t="s">
        <v>185</v>
      </c>
      <c r="G125" s="38" t="s">
        <v>289</v>
      </c>
      <c r="H125" s="1" t="s">
        <v>349</v>
      </c>
      <c r="I125" s="54" t="s">
        <v>291</v>
      </c>
      <c r="J125" s="52">
        <v>80</v>
      </c>
      <c r="K125" s="51" t="s">
        <v>2</v>
      </c>
      <c r="L125" s="16">
        <f t="shared" si="1"/>
        <v>800</v>
      </c>
    </row>
    <row r="126" spans="3:12" ht="111.75" customHeight="1">
      <c r="C126" s="22">
        <v>25</v>
      </c>
      <c r="D126" s="31" t="s">
        <v>80</v>
      </c>
      <c r="E126" s="44">
        <v>2</v>
      </c>
      <c r="F126" s="62" t="s">
        <v>262</v>
      </c>
      <c r="G126" s="38" t="s">
        <v>292</v>
      </c>
      <c r="H126" s="1" t="s">
        <v>350</v>
      </c>
      <c r="I126" s="54" t="s">
        <v>291</v>
      </c>
      <c r="J126" s="57">
        <v>3299.7</v>
      </c>
      <c r="K126" s="38" t="s">
        <v>2</v>
      </c>
      <c r="L126" s="16">
        <f t="shared" si="1"/>
        <v>6599.4</v>
      </c>
    </row>
    <row r="127" spans="3:12" ht="68.25" customHeight="1">
      <c r="C127" s="22">
        <v>26</v>
      </c>
      <c r="D127" s="31" t="s">
        <v>29</v>
      </c>
      <c r="E127" s="12">
        <v>10</v>
      </c>
      <c r="F127" s="48" t="s">
        <v>263</v>
      </c>
      <c r="G127" s="38" t="s">
        <v>294</v>
      </c>
      <c r="H127" s="1" t="s">
        <v>351</v>
      </c>
      <c r="I127" s="54" t="s">
        <v>291</v>
      </c>
      <c r="J127" s="52">
        <v>80</v>
      </c>
      <c r="K127" s="51" t="s">
        <v>2</v>
      </c>
      <c r="L127" s="16">
        <f t="shared" si="1"/>
        <v>800</v>
      </c>
    </row>
    <row r="128" spans="3:12" ht="60" customHeight="1">
      <c r="C128" s="22">
        <v>27</v>
      </c>
      <c r="D128" s="31" t="s">
        <v>139</v>
      </c>
      <c r="E128" s="44">
        <v>10</v>
      </c>
      <c r="F128" s="47" t="s">
        <v>264</v>
      </c>
      <c r="G128" s="38" t="s">
        <v>300</v>
      </c>
      <c r="H128" s="1" t="s">
        <v>301</v>
      </c>
      <c r="I128" s="54" t="s">
        <v>291</v>
      </c>
      <c r="J128" s="57">
        <v>3500</v>
      </c>
      <c r="K128" s="38" t="s">
        <v>2</v>
      </c>
      <c r="L128" s="16">
        <f t="shared" si="1"/>
        <v>35000</v>
      </c>
    </row>
    <row r="129" spans="3:12" ht="75" customHeight="1">
      <c r="C129" s="22">
        <v>28</v>
      </c>
      <c r="D129" s="31" t="s">
        <v>3</v>
      </c>
      <c r="E129" s="44">
        <v>2</v>
      </c>
      <c r="F129" s="62" t="s">
        <v>265</v>
      </c>
      <c r="G129" s="38" t="s">
        <v>300</v>
      </c>
      <c r="H129" s="1" t="s">
        <v>301</v>
      </c>
      <c r="I129" s="54" t="s">
        <v>291</v>
      </c>
      <c r="J129" s="57">
        <v>3200</v>
      </c>
      <c r="K129" s="38" t="s">
        <v>2</v>
      </c>
      <c r="L129" s="16">
        <f t="shared" si="1"/>
        <v>6400</v>
      </c>
    </row>
    <row r="130" spans="3:12" ht="63" customHeight="1">
      <c r="C130" s="22">
        <v>29</v>
      </c>
      <c r="D130" s="31" t="s">
        <v>140</v>
      </c>
      <c r="E130" s="44">
        <v>1</v>
      </c>
      <c r="F130" s="48" t="s">
        <v>266</v>
      </c>
      <c r="G130" s="38" t="s">
        <v>289</v>
      </c>
      <c r="H130" s="1" t="s">
        <v>349</v>
      </c>
      <c r="I130" s="54" t="s">
        <v>291</v>
      </c>
      <c r="J130" s="38">
        <v>190</v>
      </c>
      <c r="K130" s="38" t="s">
        <v>2</v>
      </c>
      <c r="L130" s="16">
        <f t="shared" si="1"/>
        <v>190</v>
      </c>
    </row>
    <row r="131" spans="3:12" ht="66.75" customHeight="1">
      <c r="C131" s="22">
        <v>30</v>
      </c>
      <c r="D131" s="31" t="s">
        <v>141</v>
      </c>
      <c r="E131" s="44">
        <v>1</v>
      </c>
      <c r="F131" s="49" t="s">
        <v>186</v>
      </c>
      <c r="G131" s="38" t="s">
        <v>294</v>
      </c>
      <c r="H131" s="1" t="s">
        <v>351</v>
      </c>
      <c r="I131" s="54" t="s">
        <v>291</v>
      </c>
      <c r="J131" s="38">
        <v>101</v>
      </c>
      <c r="K131" s="38" t="s">
        <v>2</v>
      </c>
      <c r="L131" s="16">
        <f t="shared" si="1"/>
        <v>101</v>
      </c>
    </row>
    <row r="132" spans="3:12" ht="72" customHeight="1">
      <c r="C132" s="22">
        <v>31</v>
      </c>
      <c r="D132" s="31" t="s">
        <v>142</v>
      </c>
      <c r="E132" s="44">
        <v>1</v>
      </c>
      <c r="F132" s="47" t="s">
        <v>399</v>
      </c>
      <c r="G132" s="38" t="s">
        <v>300</v>
      </c>
      <c r="H132" s="1" t="s">
        <v>301</v>
      </c>
      <c r="I132" s="54" t="s">
        <v>291</v>
      </c>
      <c r="J132" s="38">
        <v>800</v>
      </c>
      <c r="K132" s="38" t="s">
        <v>9</v>
      </c>
      <c r="L132" s="16">
        <f t="shared" si="1"/>
        <v>800</v>
      </c>
    </row>
    <row r="133" spans="3:12" ht="60" customHeight="1">
      <c r="C133" s="22">
        <v>32</v>
      </c>
      <c r="D133" s="31" t="s">
        <v>143</v>
      </c>
      <c r="E133" s="12">
        <v>3</v>
      </c>
      <c r="F133" s="48" t="s">
        <v>267</v>
      </c>
      <c r="G133" s="38" t="s">
        <v>289</v>
      </c>
      <c r="H133" s="1" t="s">
        <v>349</v>
      </c>
      <c r="I133" s="54" t="s">
        <v>291</v>
      </c>
      <c r="J133" s="52">
        <v>32</v>
      </c>
      <c r="K133" s="51" t="s">
        <v>2</v>
      </c>
      <c r="L133" s="16">
        <f t="shared" si="1"/>
        <v>96</v>
      </c>
    </row>
    <row r="134" spans="3:12" ht="60.75" customHeight="1">
      <c r="C134" s="22">
        <v>33</v>
      </c>
      <c r="D134" s="31" t="s">
        <v>144</v>
      </c>
      <c r="E134" s="44">
        <v>3</v>
      </c>
      <c r="F134" s="48" t="s">
        <v>268</v>
      </c>
      <c r="G134" s="38" t="s">
        <v>294</v>
      </c>
      <c r="H134" s="1" t="s">
        <v>351</v>
      </c>
      <c r="I134" s="54" t="s">
        <v>291</v>
      </c>
      <c r="J134" s="38">
        <v>32</v>
      </c>
      <c r="K134" s="38" t="s">
        <v>2</v>
      </c>
      <c r="L134" s="16">
        <f t="shared" ref="L134:L171" si="2">J134*E134</f>
        <v>96</v>
      </c>
    </row>
    <row r="135" spans="3:12" ht="60.75" customHeight="1">
      <c r="C135" s="22">
        <v>34</v>
      </c>
      <c r="D135" s="31" t="s">
        <v>145</v>
      </c>
      <c r="E135" s="12">
        <v>1</v>
      </c>
      <c r="F135" s="47" t="s">
        <v>400</v>
      </c>
      <c r="G135" s="38" t="s">
        <v>300</v>
      </c>
      <c r="H135" s="1" t="s">
        <v>301</v>
      </c>
      <c r="I135" s="54" t="s">
        <v>291</v>
      </c>
      <c r="J135" s="52">
        <v>559</v>
      </c>
      <c r="K135" s="51" t="s">
        <v>9</v>
      </c>
      <c r="L135" s="16">
        <f t="shared" si="2"/>
        <v>559</v>
      </c>
    </row>
    <row r="136" spans="3:12" ht="61.5" customHeight="1">
      <c r="C136" s="22">
        <v>35</v>
      </c>
      <c r="D136" s="31" t="s">
        <v>30</v>
      </c>
      <c r="E136" s="44">
        <v>4</v>
      </c>
      <c r="F136" s="47" t="s">
        <v>401</v>
      </c>
      <c r="G136" s="38" t="s">
        <v>300</v>
      </c>
      <c r="H136" s="1" t="s">
        <v>301</v>
      </c>
      <c r="I136" s="54" t="s">
        <v>291</v>
      </c>
      <c r="J136" s="38">
        <v>505</v>
      </c>
      <c r="K136" s="38" t="s">
        <v>9</v>
      </c>
      <c r="L136" s="16">
        <f t="shared" si="2"/>
        <v>2020</v>
      </c>
    </row>
    <row r="137" spans="3:12" ht="65.25" customHeight="1">
      <c r="C137" s="22">
        <v>36</v>
      </c>
      <c r="D137" s="31" t="s">
        <v>20</v>
      </c>
      <c r="E137" s="44">
        <v>5</v>
      </c>
      <c r="F137" s="48" t="s">
        <v>269</v>
      </c>
      <c r="G137" s="38" t="s">
        <v>289</v>
      </c>
      <c r="H137" s="1" t="s">
        <v>349</v>
      </c>
      <c r="I137" s="54" t="s">
        <v>291</v>
      </c>
      <c r="J137" s="57">
        <v>1024</v>
      </c>
      <c r="K137" s="38" t="s">
        <v>2</v>
      </c>
      <c r="L137" s="16">
        <f t="shared" si="2"/>
        <v>5120</v>
      </c>
    </row>
    <row r="138" spans="3:12" ht="158.25" customHeight="1">
      <c r="C138" s="22">
        <v>37</v>
      </c>
      <c r="D138" s="31" t="s">
        <v>80</v>
      </c>
      <c r="E138" s="12">
        <v>3</v>
      </c>
      <c r="F138" s="62" t="s">
        <v>270</v>
      </c>
      <c r="G138" s="38" t="s">
        <v>292</v>
      </c>
      <c r="H138" s="1" t="s">
        <v>350</v>
      </c>
      <c r="I138" s="54" t="s">
        <v>291</v>
      </c>
      <c r="J138" s="52">
        <v>3299.7</v>
      </c>
      <c r="K138" s="51" t="s">
        <v>2</v>
      </c>
      <c r="L138" s="16">
        <f t="shared" si="2"/>
        <v>9899.0999999999985</v>
      </c>
    </row>
    <row r="139" spans="3:12" ht="71.25" customHeight="1">
      <c r="C139" s="22">
        <v>38</v>
      </c>
      <c r="D139" s="31" t="s">
        <v>21</v>
      </c>
      <c r="E139" s="44">
        <v>5</v>
      </c>
      <c r="F139" s="49" t="s">
        <v>187</v>
      </c>
      <c r="G139" s="38" t="s">
        <v>294</v>
      </c>
      <c r="H139" s="1" t="s">
        <v>351</v>
      </c>
      <c r="I139" s="54" t="s">
        <v>291</v>
      </c>
      <c r="J139" s="57">
        <v>1044.48</v>
      </c>
      <c r="K139" s="38" t="s">
        <v>2</v>
      </c>
      <c r="L139" s="16">
        <f t="shared" si="2"/>
        <v>5222.3999999999996</v>
      </c>
    </row>
    <row r="140" spans="3:12" ht="60.75" customHeight="1">
      <c r="C140" s="22">
        <v>39</v>
      </c>
      <c r="D140" s="31" t="s">
        <v>88</v>
      </c>
      <c r="E140" s="12">
        <v>30</v>
      </c>
      <c r="F140" s="62" t="s">
        <v>271</v>
      </c>
      <c r="G140" s="38" t="s">
        <v>300</v>
      </c>
      <c r="H140" s="1" t="s">
        <v>301</v>
      </c>
      <c r="I140" s="54" t="s">
        <v>291</v>
      </c>
      <c r="J140" s="52">
        <v>5160</v>
      </c>
      <c r="K140" s="51" t="s">
        <v>5</v>
      </c>
      <c r="L140" s="16">
        <f t="shared" si="2"/>
        <v>154800</v>
      </c>
    </row>
    <row r="141" spans="3:12" ht="60.75" customHeight="1">
      <c r="C141" s="22">
        <v>40</v>
      </c>
      <c r="D141" s="31" t="s">
        <v>12</v>
      </c>
      <c r="E141" s="44">
        <v>5</v>
      </c>
      <c r="F141" s="47" t="s">
        <v>402</v>
      </c>
      <c r="G141" s="38" t="s">
        <v>300</v>
      </c>
      <c r="H141" s="1" t="s">
        <v>301</v>
      </c>
      <c r="I141" s="54" t="s">
        <v>291</v>
      </c>
      <c r="J141" s="57">
        <v>12000</v>
      </c>
      <c r="K141" s="38" t="s">
        <v>2</v>
      </c>
      <c r="L141" s="16">
        <f t="shared" si="2"/>
        <v>60000</v>
      </c>
    </row>
    <row r="142" spans="3:12" ht="63" customHeight="1">
      <c r="C142" s="22">
        <v>41</v>
      </c>
      <c r="D142" s="31" t="s">
        <v>24</v>
      </c>
      <c r="E142" s="12">
        <v>12</v>
      </c>
      <c r="F142" s="49" t="s">
        <v>172</v>
      </c>
      <c r="G142" s="38" t="s">
        <v>356</v>
      </c>
      <c r="H142" s="1" t="s">
        <v>357</v>
      </c>
      <c r="I142" s="54" t="s">
        <v>291</v>
      </c>
      <c r="J142" s="52">
        <v>2055</v>
      </c>
      <c r="K142" s="51" t="s">
        <v>9</v>
      </c>
      <c r="L142" s="16">
        <f t="shared" si="2"/>
        <v>24660</v>
      </c>
    </row>
    <row r="143" spans="3:12" ht="114" customHeight="1">
      <c r="C143" s="22">
        <v>42</v>
      </c>
      <c r="D143" s="31" t="s">
        <v>25</v>
      </c>
      <c r="E143" s="12">
        <v>12</v>
      </c>
      <c r="F143" s="62" t="s">
        <v>403</v>
      </c>
      <c r="G143" s="38" t="s">
        <v>356</v>
      </c>
      <c r="H143" s="1" t="s">
        <v>357</v>
      </c>
      <c r="I143" s="54" t="s">
        <v>291</v>
      </c>
      <c r="J143" s="52">
        <v>294</v>
      </c>
      <c r="K143" s="51" t="s">
        <v>2</v>
      </c>
      <c r="L143" s="16">
        <f t="shared" si="2"/>
        <v>3528</v>
      </c>
    </row>
    <row r="144" spans="3:12" ht="162.75" customHeight="1">
      <c r="C144" s="22">
        <v>43</v>
      </c>
      <c r="D144" s="31" t="s">
        <v>101</v>
      </c>
      <c r="E144" s="44">
        <v>45</v>
      </c>
      <c r="F144" s="62" t="s">
        <v>358</v>
      </c>
      <c r="G144" s="38" t="s">
        <v>356</v>
      </c>
      <c r="H144" s="1" t="s">
        <v>357</v>
      </c>
      <c r="I144" s="54" t="s">
        <v>291</v>
      </c>
      <c r="J144" s="38">
        <v>299</v>
      </c>
      <c r="K144" s="38" t="s">
        <v>2</v>
      </c>
      <c r="L144" s="16">
        <f t="shared" si="2"/>
        <v>13455</v>
      </c>
    </row>
    <row r="145" spans="3:12" ht="88.5" customHeight="1">
      <c r="C145" s="22">
        <v>44</v>
      </c>
      <c r="D145" s="31" t="s">
        <v>31</v>
      </c>
      <c r="E145" s="44">
        <v>2</v>
      </c>
      <c r="F145" s="62" t="s">
        <v>272</v>
      </c>
      <c r="G145" s="38" t="s">
        <v>359</v>
      </c>
      <c r="H145" s="1" t="s">
        <v>360</v>
      </c>
      <c r="I145" s="54" t="s">
        <v>291</v>
      </c>
      <c r="J145" s="38">
        <v>507</v>
      </c>
      <c r="K145" s="38" t="s">
        <v>2</v>
      </c>
      <c r="L145" s="16">
        <f t="shared" si="2"/>
        <v>1014</v>
      </c>
    </row>
    <row r="146" spans="3:12" ht="57.75" customHeight="1">
      <c r="C146" s="22">
        <v>45</v>
      </c>
      <c r="D146" s="31" t="s">
        <v>103</v>
      </c>
      <c r="E146" s="12">
        <v>40</v>
      </c>
      <c r="F146" s="62" t="s">
        <v>345</v>
      </c>
      <c r="G146" s="38" t="s">
        <v>359</v>
      </c>
      <c r="H146" s="1" t="s">
        <v>360</v>
      </c>
      <c r="I146" s="54" t="s">
        <v>291</v>
      </c>
      <c r="J146" s="52">
        <v>327.68</v>
      </c>
      <c r="K146" s="51" t="s">
        <v>8</v>
      </c>
      <c r="L146" s="16">
        <f t="shared" si="2"/>
        <v>13107.2</v>
      </c>
    </row>
    <row r="147" spans="3:12" ht="91.5" customHeight="1">
      <c r="C147" s="22">
        <v>46</v>
      </c>
      <c r="D147" s="31" t="s">
        <v>50</v>
      </c>
      <c r="E147" s="44">
        <v>45</v>
      </c>
      <c r="F147" s="62" t="s">
        <v>273</v>
      </c>
      <c r="G147" s="38" t="s">
        <v>359</v>
      </c>
      <c r="H147" s="1" t="s">
        <v>360</v>
      </c>
      <c r="I147" s="54" t="s">
        <v>291</v>
      </c>
      <c r="J147" s="38">
        <v>224</v>
      </c>
      <c r="K147" s="38" t="s">
        <v>2</v>
      </c>
      <c r="L147" s="16">
        <f t="shared" si="2"/>
        <v>10080</v>
      </c>
    </row>
    <row r="148" spans="3:12" ht="59.25" customHeight="1">
      <c r="C148" s="22">
        <v>47</v>
      </c>
      <c r="D148" s="31" t="s">
        <v>104</v>
      </c>
      <c r="E148" s="12">
        <v>57</v>
      </c>
      <c r="F148" s="48" t="s">
        <v>105</v>
      </c>
      <c r="G148" s="38" t="s">
        <v>359</v>
      </c>
      <c r="H148" s="1" t="s">
        <v>360</v>
      </c>
      <c r="I148" s="54" t="s">
        <v>291</v>
      </c>
      <c r="J148" s="52">
        <v>65</v>
      </c>
      <c r="K148" s="51" t="s">
        <v>2</v>
      </c>
      <c r="L148" s="16">
        <f t="shared" si="2"/>
        <v>3705</v>
      </c>
    </row>
    <row r="149" spans="3:12" ht="61.5" customHeight="1">
      <c r="C149" s="22">
        <v>48</v>
      </c>
      <c r="D149" s="31" t="s">
        <v>47</v>
      </c>
      <c r="E149" s="44">
        <v>1.3</v>
      </c>
      <c r="F149" s="49" t="s">
        <v>54</v>
      </c>
      <c r="G149" s="38" t="s">
        <v>289</v>
      </c>
      <c r="H149" s="1" t="s">
        <v>349</v>
      </c>
      <c r="I149" s="54" t="s">
        <v>291</v>
      </c>
      <c r="J149" s="38">
        <v>221</v>
      </c>
      <c r="K149" s="38" t="s">
        <v>6</v>
      </c>
      <c r="L149" s="16">
        <f t="shared" si="2"/>
        <v>287.3</v>
      </c>
    </row>
    <row r="150" spans="3:12" ht="72.75" customHeight="1">
      <c r="C150" s="22">
        <v>49</v>
      </c>
      <c r="D150" s="31" t="s">
        <v>57</v>
      </c>
      <c r="E150" s="44">
        <v>1.3</v>
      </c>
      <c r="F150" s="62" t="s">
        <v>404</v>
      </c>
      <c r="G150" s="38" t="s">
        <v>292</v>
      </c>
      <c r="H150" s="1" t="s">
        <v>350</v>
      </c>
      <c r="I150" s="54" t="s">
        <v>291</v>
      </c>
      <c r="J150" s="38">
        <v>412.08</v>
      </c>
      <c r="K150" s="38" t="s">
        <v>6</v>
      </c>
      <c r="L150" s="16">
        <f t="shared" si="2"/>
        <v>535.70399999999995</v>
      </c>
    </row>
    <row r="151" spans="3:12" ht="61.5" customHeight="1">
      <c r="C151" s="22">
        <v>50</v>
      </c>
      <c r="D151" s="31" t="s">
        <v>48</v>
      </c>
      <c r="E151" s="44">
        <v>1.3</v>
      </c>
      <c r="F151" s="49" t="s">
        <v>55</v>
      </c>
      <c r="G151" s="38" t="s">
        <v>294</v>
      </c>
      <c r="H151" s="1" t="s">
        <v>351</v>
      </c>
      <c r="I151" s="54" t="s">
        <v>291</v>
      </c>
      <c r="J151" s="38">
        <v>185</v>
      </c>
      <c r="K151" s="38" t="s">
        <v>6</v>
      </c>
      <c r="L151" s="16">
        <f t="shared" si="2"/>
        <v>240.5</v>
      </c>
    </row>
    <row r="152" spans="3:12" ht="109.5" customHeight="1">
      <c r="C152" s="22">
        <v>51</v>
      </c>
      <c r="D152" s="31" t="s">
        <v>17</v>
      </c>
      <c r="E152" s="44">
        <v>434</v>
      </c>
      <c r="F152" s="62" t="s">
        <v>405</v>
      </c>
      <c r="G152" s="38" t="s">
        <v>361</v>
      </c>
      <c r="H152" s="1" t="s">
        <v>362</v>
      </c>
      <c r="I152" s="54" t="s">
        <v>291</v>
      </c>
      <c r="J152" s="38">
        <v>65</v>
      </c>
      <c r="K152" s="38" t="s">
        <v>16</v>
      </c>
      <c r="L152" s="16">
        <f t="shared" si="2"/>
        <v>28210</v>
      </c>
    </row>
    <row r="153" spans="3:12" ht="57" customHeight="1">
      <c r="C153" s="22">
        <v>52</v>
      </c>
      <c r="D153" s="31" t="s">
        <v>15</v>
      </c>
      <c r="E153" s="44">
        <v>494</v>
      </c>
      <c r="F153" s="48" t="s">
        <v>274</v>
      </c>
      <c r="G153" s="38" t="s">
        <v>363</v>
      </c>
      <c r="H153" s="1" t="s">
        <v>364</v>
      </c>
      <c r="I153" s="54" t="s">
        <v>291</v>
      </c>
      <c r="J153" s="52">
        <v>41</v>
      </c>
      <c r="K153" s="52" t="s">
        <v>16</v>
      </c>
      <c r="L153" s="16">
        <f t="shared" si="2"/>
        <v>20254</v>
      </c>
    </row>
    <row r="154" spans="3:12" ht="72.75" customHeight="1">
      <c r="C154" s="22">
        <v>53</v>
      </c>
      <c r="D154" s="31" t="s">
        <v>14</v>
      </c>
      <c r="E154" s="44">
        <v>24</v>
      </c>
      <c r="F154" s="62" t="s">
        <v>275</v>
      </c>
      <c r="G154" s="38" t="s">
        <v>363</v>
      </c>
      <c r="H154" s="1" t="s">
        <v>364</v>
      </c>
      <c r="I154" s="54" t="s">
        <v>291</v>
      </c>
      <c r="J154" s="52">
        <v>3486</v>
      </c>
      <c r="K154" s="52" t="s">
        <v>2</v>
      </c>
      <c r="L154" s="16">
        <f t="shared" si="2"/>
        <v>83664</v>
      </c>
    </row>
    <row r="155" spans="3:12" ht="94.5" customHeight="1">
      <c r="C155" s="22">
        <v>54</v>
      </c>
      <c r="D155" s="31" t="s">
        <v>10</v>
      </c>
      <c r="E155" s="44">
        <v>24</v>
      </c>
      <c r="F155" s="62" t="s">
        <v>276</v>
      </c>
      <c r="G155" s="38" t="s">
        <v>363</v>
      </c>
      <c r="H155" s="1" t="s">
        <v>364</v>
      </c>
      <c r="I155" s="54" t="s">
        <v>291</v>
      </c>
      <c r="J155" s="52">
        <v>1234.2</v>
      </c>
      <c r="K155" s="52" t="s">
        <v>2</v>
      </c>
      <c r="L155" s="16">
        <f t="shared" si="2"/>
        <v>29620.800000000003</v>
      </c>
    </row>
    <row r="156" spans="3:12" ht="92.25" customHeight="1">
      <c r="C156" s="22">
        <v>55</v>
      </c>
      <c r="D156" s="31" t="s">
        <v>18</v>
      </c>
      <c r="E156" s="12">
        <v>24</v>
      </c>
      <c r="F156" s="62" t="s">
        <v>277</v>
      </c>
      <c r="G156" s="38" t="s">
        <v>363</v>
      </c>
      <c r="H156" s="1" t="s">
        <v>364</v>
      </c>
      <c r="I156" s="54" t="s">
        <v>291</v>
      </c>
      <c r="J156" s="38">
        <v>386</v>
      </c>
      <c r="K156" s="38" t="s">
        <v>2</v>
      </c>
      <c r="L156" s="16">
        <f t="shared" si="2"/>
        <v>9264</v>
      </c>
    </row>
    <row r="157" spans="3:12" ht="95.25" customHeight="1">
      <c r="C157" s="22">
        <v>56</v>
      </c>
      <c r="D157" s="31" t="s">
        <v>146</v>
      </c>
      <c r="E157" s="12">
        <v>1</v>
      </c>
      <c r="F157" s="62" t="s">
        <v>278</v>
      </c>
      <c r="G157" s="38" t="s">
        <v>365</v>
      </c>
      <c r="H157" s="1" t="s">
        <v>357</v>
      </c>
      <c r="I157" s="54" t="s">
        <v>291</v>
      </c>
      <c r="J157" s="52">
        <v>4725</v>
      </c>
      <c r="K157" s="51" t="s">
        <v>2</v>
      </c>
      <c r="L157" s="16">
        <f t="shared" si="2"/>
        <v>4725</v>
      </c>
    </row>
    <row r="158" spans="3:12" ht="84" customHeight="1">
      <c r="C158" s="22">
        <v>57</v>
      </c>
      <c r="D158" s="31" t="s">
        <v>147</v>
      </c>
      <c r="E158" s="44">
        <v>1</v>
      </c>
      <c r="F158" s="62" t="s">
        <v>406</v>
      </c>
      <c r="G158" s="38" t="s">
        <v>363</v>
      </c>
      <c r="H158" s="1" t="s">
        <v>364</v>
      </c>
      <c r="I158" s="54" t="s">
        <v>291</v>
      </c>
      <c r="J158" s="57">
        <v>1323</v>
      </c>
      <c r="K158" s="38" t="s">
        <v>2</v>
      </c>
      <c r="L158" s="16">
        <f t="shared" si="2"/>
        <v>1323</v>
      </c>
    </row>
    <row r="159" spans="3:12" ht="60" customHeight="1">
      <c r="C159" s="22">
        <v>58</v>
      </c>
      <c r="D159" s="31" t="s">
        <v>188</v>
      </c>
      <c r="E159" s="12">
        <v>3</v>
      </c>
      <c r="F159" s="63" t="s">
        <v>189</v>
      </c>
      <c r="G159" s="38" t="s">
        <v>289</v>
      </c>
      <c r="H159" s="1" t="s">
        <v>349</v>
      </c>
      <c r="I159" s="54" t="s">
        <v>291</v>
      </c>
      <c r="J159" s="52">
        <v>200</v>
      </c>
      <c r="K159" s="51" t="s">
        <v>190</v>
      </c>
      <c r="L159" s="16">
        <f t="shared" si="2"/>
        <v>600</v>
      </c>
    </row>
    <row r="160" spans="3:12" ht="127.5" customHeight="1">
      <c r="C160" s="22">
        <v>59</v>
      </c>
      <c r="D160" s="31" t="s">
        <v>80</v>
      </c>
      <c r="E160" s="44">
        <v>1</v>
      </c>
      <c r="F160" s="62" t="s">
        <v>279</v>
      </c>
      <c r="G160" s="38" t="s">
        <v>292</v>
      </c>
      <c r="H160" s="1" t="s">
        <v>350</v>
      </c>
      <c r="I160" s="54" t="s">
        <v>291</v>
      </c>
      <c r="J160" s="57">
        <v>3299.7</v>
      </c>
      <c r="K160" s="38" t="s">
        <v>2</v>
      </c>
      <c r="L160" s="16">
        <f t="shared" si="2"/>
        <v>3299.7</v>
      </c>
    </row>
    <row r="161" spans="3:12" ht="65.25" customHeight="1">
      <c r="C161" s="22">
        <v>60</v>
      </c>
      <c r="D161" s="31" t="s">
        <v>191</v>
      </c>
      <c r="E161" s="12">
        <v>3</v>
      </c>
      <c r="F161" s="49" t="s">
        <v>192</v>
      </c>
      <c r="G161" s="38" t="s">
        <v>294</v>
      </c>
      <c r="H161" s="1" t="s">
        <v>351</v>
      </c>
      <c r="I161" s="54" t="s">
        <v>291</v>
      </c>
      <c r="J161" s="38">
        <v>204</v>
      </c>
      <c r="K161" s="38" t="s">
        <v>190</v>
      </c>
      <c r="L161" s="16">
        <f t="shared" si="2"/>
        <v>612</v>
      </c>
    </row>
    <row r="162" spans="3:12" ht="61.5" customHeight="1">
      <c r="C162" s="22">
        <v>61</v>
      </c>
      <c r="D162" s="31" t="s">
        <v>148</v>
      </c>
      <c r="E162" s="44">
        <v>80</v>
      </c>
      <c r="F162" s="48" t="s">
        <v>280</v>
      </c>
      <c r="G162" s="38" t="s">
        <v>363</v>
      </c>
      <c r="H162" s="1" t="s">
        <v>364</v>
      </c>
      <c r="I162" s="54" t="s">
        <v>291</v>
      </c>
      <c r="J162" s="57">
        <v>3148</v>
      </c>
      <c r="K162" s="38" t="s">
        <v>16</v>
      </c>
      <c r="L162" s="16">
        <f t="shared" si="2"/>
        <v>251840</v>
      </c>
    </row>
    <row r="163" spans="3:12" ht="77.25" customHeight="1">
      <c r="C163" s="22">
        <v>62</v>
      </c>
      <c r="D163" s="31" t="s">
        <v>22</v>
      </c>
      <c r="E163" s="45">
        <v>1466</v>
      </c>
      <c r="F163" s="62" t="s">
        <v>281</v>
      </c>
      <c r="G163" s="38" t="s">
        <v>361</v>
      </c>
      <c r="H163" s="1" t="s">
        <v>362</v>
      </c>
      <c r="I163" s="54" t="s">
        <v>291</v>
      </c>
      <c r="J163" s="38">
        <v>27</v>
      </c>
      <c r="K163" s="38" t="s">
        <v>8</v>
      </c>
      <c r="L163" s="16">
        <f t="shared" si="2"/>
        <v>39582</v>
      </c>
    </row>
    <row r="164" spans="3:12" ht="69" customHeight="1">
      <c r="C164" s="22">
        <v>63</v>
      </c>
      <c r="D164" s="31" t="s">
        <v>149</v>
      </c>
      <c r="E164" s="44">
        <v>270</v>
      </c>
      <c r="F164" s="48" t="s">
        <v>166</v>
      </c>
      <c r="G164" s="38" t="s">
        <v>361</v>
      </c>
      <c r="H164" s="1" t="s">
        <v>362</v>
      </c>
      <c r="I164" s="54" t="s">
        <v>291</v>
      </c>
      <c r="J164" s="38">
        <v>27</v>
      </c>
      <c r="K164" s="38" t="s">
        <v>2</v>
      </c>
      <c r="L164" s="16">
        <f t="shared" si="2"/>
        <v>7290</v>
      </c>
    </row>
    <row r="165" spans="3:12" ht="78" customHeight="1">
      <c r="C165" s="22">
        <v>64</v>
      </c>
      <c r="D165" s="31" t="s">
        <v>150</v>
      </c>
      <c r="E165" s="44">
        <v>2</v>
      </c>
      <c r="F165" s="48" t="s">
        <v>282</v>
      </c>
      <c r="G165" s="38" t="s">
        <v>361</v>
      </c>
      <c r="H165" s="1" t="s">
        <v>362</v>
      </c>
      <c r="I165" s="54" t="s">
        <v>291</v>
      </c>
      <c r="J165" s="57">
        <v>4463</v>
      </c>
      <c r="K165" s="38" t="s">
        <v>2</v>
      </c>
      <c r="L165" s="16">
        <f t="shared" si="2"/>
        <v>8926</v>
      </c>
    </row>
    <row r="166" spans="3:12" ht="62.25" customHeight="1">
      <c r="C166" s="22">
        <v>65</v>
      </c>
      <c r="D166" s="31" t="s">
        <v>151</v>
      </c>
      <c r="E166" s="44">
        <v>2</v>
      </c>
      <c r="F166" s="48" t="s">
        <v>283</v>
      </c>
      <c r="G166" s="38" t="s">
        <v>361</v>
      </c>
      <c r="H166" s="1" t="s">
        <v>362</v>
      </c>
      <c r="I166" s="54" t="s">
        <v>291</v>
      </c>
      <c r="J166" s="38">
        <v>374.85</v>
      </c>
      <c r="K166" s="38" t="s">
        <v>2</v>
      </c>
      <c r="L166" s="16">
        <f t="shared" si="2"/>
        <v>749.7</v>
      </c>
    </row>
    <row r="167" spans="3:12" ht="123.75" customHeight="1">
      <c r="C167" s="22">
        <v>66</v>
      </c>
      <c r="D167" s="31" t="s">
        <v>80</v>
      </c>
      <c r="E167" s="44">
        <v>1</v>
      </c>
      <c r="F167" s="62" t="s">
        <v>284</v>
      </c>
      <c r="G167" s="38" t="s">
        <v>366</v>
      </c>
      <c r="H167" s="1" t="s">
        <v>367</v>
      </c>
      <c r="I167" s="54" t="s">
        <v>291</v>
      </c>
      <c r="J167" s="57">
        <v>3299.7</v>
      </c>
      <c r="K167" s="38" t="s">
        <v>2</v>
      </c>
      <c r="L167" s="16">
        <f t="shared" si="2"/>
        <v>3299.7</v>
      </c>
    </row>
    <row r="168" spans="3:12" ht="72.75" customHeight="1">
      <c r="C168" s="22">
        <v>67</v>
      </c>
      <c r="D168" s="31" t="s">
        <v>152</v>
      </c>
      <c r="E168" s="12">
        <v>1</v>
      </c>
      <c r="F168" s="62" t="s">
        <v>285</v>
      </c>
      <c r="G168" s="38" t="s">
        <v>365</v>
      </c>
      <c r="H168" s="1" t="s">
        <v>357</v>
      </c>
      <c r="I168" s="54" t="s">
        <v>291</v>
      </c>
      <c r="J168" s="57">
        <v>42500</v>
      </c>
      <c r="K168" s="38" t="s">
        <v>2</v>
      </c>
      <c r="L168" s="16">
        <f t="shared" si="2"/>
        <v>42500</v>
      </c>
    </row>
    <row r="169" spans="3:12" ht="75.75" customHeight="1">
      <c r="C169" s="22">
        <v>68</v>
      </c>
      <c r="D169" s="31" t="s">
        <v>153</v>
      </c>
      <c r="E169" s="44">
        <v>1</v>
      </c>
      <c r="F169" s="62" t="s">
        <v>286</v>
      </c>
      <c r="G169" s="38" t="s">
        <v>365</v>
      </c>
      <c r="H169" s="1" t="s">
        <v>357</v>
      </c>
      <c r="I169" s="54" t="s">
        <v>291</v>
      </c>
      <c r="J169" s="57">
        <v>42000</v>
      </c>
      <c r="K169" s="38" t="s">
        <v>2</v>
      </c>
      <c r="L169" s="16">
        <f t="shared" si="2"/>
        <v>42000</v>
      </c>
    </row>
    <row r="170" spans="3:12" ht="95.25" customHeight="1">
      <c r="C170" s="22">
        <v>69</v>
      </c>
      <c r="D170" s="31" t="s">
        <v>154</v>
      </c>
      <c r="E170" s="12">
        <v>2</v>
      </c>
      <c r="F170" s="62" t="s">
        <v>287</v>
      </c>
      <c r="G170" s="38" t="s">
        <v>365</v>
      </c>
      <c r="H170" s="1" t="s">
        <v>357</v>
      </c>
      <c r="I170" s="54" t="s">
        <v>291</v>
      </c>
      <c r="J170" s="57">
        <v>7871.85</v>
      </c>
      <c r="K170" s="38" t="s">
        <v>9</v>
      </c>
      <c r="L170" s="16">
        <f t="shared" si="2"/>
        <v>15743.7</v>
      </c>
    </row>
    <row r="171" spans="3:12" ht="66.75" customHeight="1">
      <c r="C171" s="22">
        <v>70</v>
      </c>
      <c r="D171" s="31" t="s">
        <v>32</v>
      </c>
      <c r="E171" s="12">
        <v>26</v>
      </c>
      <c r="F171" s="47" t="s">
        <v>250</v>
      </c>
      <c r="G171" s="38" t="s">
        <v>363</v>
      </c>
      <c r="H171" s="1" t="s">
        <v>364</v>
      </c>
      <c r="I171" s="54" t="s">
        <v>291</v>
      </c>
      <c r="J171" s="38">
        <v>345</v>
      </c>
      <c r="K171" s="38" t="s">
        <v>5</v>
      </c>
      <c r="L171" s="16">
        <f t="shared" si="2"/>
        <v>8970</v>
      </c>
    </row>
    <row r="172" spans="3:12" ht="30" customHeight="1">
      <c r="C172" s="82" t="s">
        <v>11</v>
      </c>
      <c r="D172" s="82"/>
      <c r="E172" s="82"/>
      <c r="F172" s="82"/>
      <c r="G172" s="38"/>
      <c r="H172" s="1"/>
      <c r="I172" s="54"/>
      <c r="J172" s="51"/>
      <c r="K172" s="58"/>
      <c r="L172" s="67">
        <f>SUM(L102:L171)</f>
        <v>1295146.598</v>
      </c>
    </row>
    <row r="173" spans="3:12" ht="31.5" customHeight="1">
      <c r="C173" s="86" t="s">
        <v>227</v>
      </c>
      <c r="D173" s="87"/>
      <c r="E173" s="87"/>
      <c r="F173" s="88"/>
      <c r="G173" s="31"/>
      <c r="H173" s="8"/>
      <c r="I173" s="54"/>
      <c r="J173" s="31"/>
      <c r="K173" s="31"/>
      <c r="L173" s="18"/>
    </row>
    <row r="174" spans="3:12" ht="65.25" customHeight="1">
      <c r="C174" s="23">
        <v>1</v>
      </c>
      <c r="D174" s="31" t="s">
        <v>193</v>
      </c>
      <c r="E174" s="44">
        <v>0.18</v>
      </c>
      <c r="F174" s="63" t="s">
        <v>194</v>
      </c>
      <c r="G174" s="38" t="s">
        <v>361</v>
      </c>
      <c r="H174" s="1" t="s">
        <v>362</v>
      </c>
      <c r="I174" s="54" t="s">
        <v>291</v>
      </c>
      <c r="J174" s="39">
        <v>765</v>
      </c>
      <c r="K174" s="39" t="s">
        <v>36</v>
      </c>
      <c r="L174" s="19">
        <f>J174*E174</f>
        <v>137.69999999999999</v>
      </c>
    </row>
    <row r="175" spans="3:12" ht="72" customHeight="1">
      <c r="C175" s="23">
        <v>2</v>
      </c>
      <c r="D175" s="31" t="s">
        <v>195</v>
      </c>
      <c r="E175" s="44">
        <v>2</v>
      </c>
      <c r="F175" s="63" t="s">
        <v>304</v>
      </c>
      <c r="G175" s="38" t="s">
        <v>289</v>
      </c>
      <c r="H175" s="1" t="s">
        <v>349</v>
      </c>
      <c r="I175" s="54" t="s">
        <v>291</v>
      </c>
      <c r="J175" s="40">
        <v>1024</v>
      </c>
      <c r="K175" s="39" t="s">
        <v>190</v>
      </c>
      <c r="L175" s="19">
        <f t="shared" ref="L175:L232" si="3">J175*E175</f>
        <v>2048</v>
      </c>
    </row>
    <row r="176" spans="3:12" ht="166.5" customHeight="1">
      <c r="C176" s="23">
        <v>3</v>
      </c>
      <c r="D176" s="31" t="s">
        <v>196</v>
      </c>
      <c r="E176" s="44">
        <v>2</v>
      </c>
      <c r="F176" s="64" t="s">
        <v>306</v>
      </c>
      <c r="G176" s="38" t="s">
        <v>292</v>
      </c>
      <c r="H176" s="1" t="s">
        <v>350</v>
      </c>
      <c r="I176" s="54" t="s">
        <v>291</v>
      </c>
      <c r="J176" s="40">
        <v>2720.34</v>
      </c>
      <c r="K176" s="39" t="s">
        <v>2</v>
      </c>
      <c r="L176" s="19">
        <f t="shared" si="3"/>
        <v>5440.68</v>
      </c>
    </row>
    <row r="177" spans="3:12" ht="76.5" customHeight="1">
      <c r="C177" s="23">
        <v>4</v>
      </c>
      <c r="D177" s="31" t="s">
        <v>197</v>
      </c>
      <c r="E177" s="44">
        <v>2</v>
      </c>
      <c r="F177" s="63" t="s">
        <v>305</v>
      </c>
      <c r="G177" s="38" t="s">
        <v>294</v>
      </c>
      <c r="H177" s="1" t="s">
        <v>351</v>
      </c>
      <c r="I177" s="54" t="s">
        <v>291</v>
      </c>
      <c r="J177" s="40">
        <v>1024</v>
      </c>
      <c r="K177" s="39" t="s">
        <v>190</v>
      </c>
      <c r="L177" s="19">
        <f t="shared" si="3"/>
        <v>2048</v>
      </c>
    </row>
    <row r="178" spans="3:12" ht="221.25" customHeight="1">
      <c r="C178" s="23">
        <v>5</v>
      </c>
      <c r="D178" s="31" t="s">
        <v>198</v>
      </c>
      <c r="E178" s="44">
        <v>180</v>
      </c>
      <c r="F178" s="64" t="s">
        <v>307</v>
      </c>
      <c r="G178" s="38" t="s">
        <v>361</v>
      </c>
      <c r="H178" s="1" t="s">
        <v>362</v>
      </c>
      <c r="I178" s="54" t="s">
        <v>291</v>
      </c>
      <c r="J178" s="39">
        <v>749</v>
      </c>
      <c r="K178" s="39" t="s">
        <v>8</v>
      </c>
      <c r="L178" s="19">
        <f t="shared" si="3"/>
        <v>134820</v>
      </c>
    </row>
    <row r="179" spans="3:12" ht="58.5" customHeight="1">
      <c r="C179" s="23">
        <v>6</v>
      </c>
      <c r="D179" s="31" t="s">
        <v>199</v>
      </c>
      <c r="E179" s="44">
        <v>180</v>
      </c>
      <c r="F179" s="64" t="s">
        <v>308</v>
      </c>
      <c r="G179" s="38" t="s">
        <v>361</v>
      </c>
      <c r="H179" s="1" t="s">
        <v>362</v>
      </c>
      <c r="I179" s="54" t="s">
        <v>291</v>
      </c>
      <c r="J179" s="39">
        <v>204.1</v>
      </c>
      <c r="K179" s="39" t="s">
        <v>8</v>
      </c>
      <c r="L179" s="19">
        <f t="shared" si="3"/>
        <v>36738</v>
      </c>
    </row>
    <row r="180" spans="3:12" ht="58.5" customHeight="1">
      <c r="C180" s="23">
        <v>7</v>
      </c>
      <c r="D180" s="31" t="s">
        <v>200</v>
      </c>
      <c r="E180" s="44">
        <v>20</v>
      </c>
      <c r="F180" s="64" t="s">
        <v>309</v>
      </c>
      <c r="G180" s="38" t="s">
        <v>361</v>
      </c>
      <c r="H180" s="1" t="s">
        <v>362</v>
      </c>
      <c r="I180" s="54" t="s">
        <v>291</v>
      </c>
      <c r="J180" s="40">
        <v>1044</v>
      </c>
      <c r="K180" s="39" t="s">
        <v>8</v>
      </c>
      <c r="L180" s="19">
        <f t="shared" si="3"/>
        <v>20880</v>
      </c>
    </row>
    <row r="181" spans="3:12" ht="61.5" customHeight="1">
      <c r="C181" s="23">
        <v>8</v>
      </c>
      <c r="D181" s="31" t="s">
        <v>201</v>
      </c>
      <c r="E181" s="12">
        <v>4</v>
      </c>
      <c r="F181" s="64" t="s">
        <v>310</v>
      </c>
      <c r="G181" s="38" t="s">
        <v>361</v>
      </c>
      <c r="H181" s="1" t="s">
        <v>362</v>
      </c>
      <c r="I181" s="54" t="s">
        <v>291</v>
      </c>
      <c r="J181" s="40">
        <v>2764.76</v>
      </c>
      <c r="K181" s="39" t="s">
        <v>2</v>
      </c>
      <c r="L181" s="19">
        <f t="shared" si="3"/>
        <v>11059.04</v>
      </c>
    </row>
    <row r="182" spans="3:12" ht="105.75" customHeight="1">
      <c r="C182" s="23">
        <v>9</v>
      </c>
      <c r="D182" s="31" t="s">
        <v>51</v>
      </c>
      <c r="E182" s="12">
        <v>40</v>
      </c>
      <c r="F182" s="64" t="s">
        <v>407</v>
      </c>
      <c r="G182" s="38" t="s">
        <v>368</v>
      </c>
      <c r="H182" s="1" t="s">
        <v>369</v>
      </c>
      <c r="I182" s="54" t="s">
        <v>291</v>
      </c>
      <c r="J182" s="52">
        <v>323.85000000000002</v>
      </c>
      <c r="K182" s="51" t="s">
        <v>8</v>
      </c>
      <c r="L182" s="19">
        <f t="shared" si="3"/>
        <v>12954</v>
      </c>
    </row>
    <row r="183" spans="3:12" ht="60" customHeight="1">
      <c r="C183" s="23">
        <v>10</v>
      </c>
      <c r="D183" s="31" t="s">
        <v>47</v>
      </c>
      <c r="E183" s="44">
        <v>0.17</v>
      </c>
      <c r="F183" s="49" t="s">
        <v>54</v>
      </c>
      <c r="G183" s="38" t="s">
        <v>289</v>
      </c>
      <c r="H183" s="1" t="s">
        <v>349</v>
      </c>
      <c r="I183" s="54" t="s">
        <v>291</v>
      </c>
      <c r="J183" s="38">
        <v>221</v>
      </c>
      <c r="K183" s="38" t="s">
        <v>6</v>
      </c>
      <c r="L183" s="19">
        <f t="shared" si="3"/>
        <v>37.57</v>
      </c>
    </row>
    <row r="184" spans="3:12" ht="63" customHeight="1">
      <c r="C184" s="23">
        <v>11</v>
      </c>
      <c r="D184" s="31" t="s">
        <v>48</v>
      </c>
      <c r="E184" s="12">
        <v>0.17</v>
      </c>
      <c r="F184" s="49" t="s">
        <v>55</v>
      </c>
      <c r="G184" s="38" t="s">
        <v>294</v>
      </c>
      <c r="H184" s="1" t="s">
        <v>351</v>
      </c>
      <c r="I184" s="54" t="s">
        <v>291</v>
      </c>
      <c r="J184" s="52">
        <v>185</v>
      </c>
      <c r="K184" s="51" t="s">
        <v>6</v>
      </c>
      <c r="L184" s="19">
        <f t="shared" si="3"/>
        <v>31.450000000000003</v>
      </c>
    </row>
    <row r="185" spans="3:12" ht="67.5" customHeight="1">
      <c r="C185" s="23">
        <v>12</v>
      </c>
      <c r="D185" s="31" t="s">
        <v>45</v>
      </c>
      <c r="E185" s="44">
        <v>4</v>
      </c>
      <c r="F185" s="49" t="s">
        <v>52</v>
      </c>
      <c r="G185" s="38" t="s">
        <v>289</v>
      </c>
      <c r="H185" s="1" t="s">
        <v>349</v>
      </c>
      <c r="I185" s="54" t="s">
        <v>291</v>
      </c>
      <c r="J185" s="38">
        <v>76</v>
      </c>
      <c r="K185" s="38" t="s">
        <v>2</v>
      </c>
      <c r="L185" s="19">
        <f t="shared" si="3"/>
        <v>304</v>
      </c>
    </row>
    <row r="186" spans="3:12" ht="92.25" customHeight="1">
      <c r="C186" s="23">
        <v>13</v>
      </c>
      <c r="D186" s="31" t="s">
        <v>57</v>
      </c>
      <c r="E186" s="44">
        <v>1.17</v>
      </c>
      <c r="F186" s="50" t="s">
        <v>302</v>
      </c>
      <c r="G186" s="38" t="s">
        <v>292</v>
      </c>
      <c r="H186" s="1" t="s">
        <v>350</v>
      </c>
      <c r="I186" s="54" t="s">
        <v>291</v>
      </c>
      <c r="J186" s="38">
        <v>412.08</v>
      </c>
      <c r="K186" s="38" t="s">
        <v>6</v>
      </c>
      <c r="L186" s="19">
        <f t="shared" si="3"/>
        <v>482.13359999999994</v>
      </c>
    </row>
    <row r="187" spans="3:12" ht="70.5" customHeight="1">
      <c r="C187" s="23">
        <v>14</v>
      </c>
      <c r="D187" s="31" t="s">
        <v>46</v>
      </c>
      <c r="E187" s="44">
        <v>4</v>
      </c>
      <c r="F187" s="64" t="s">
        <v>312</v>
      </c>
      <c r="G187" s="38" t="s">
        <v>294</v>
      </c>
      <c r="H187" s="1" t="s">
        <v>351</v>
      </c>
      <c r="I187" s="54" t="s">
        <v>291</v>
      </c>
      <c r="J187" s="38">
        <v>50</v>
      </c>
      <c r="K187" s="38" t="s">
        <v>2</v>
      </c>
      <c r="L187" s="19">
        <f t="shared" si="3"/>
        <v>200</v>
      </c>
    </row>
    <row r="188" spans="3:12" ht="103.5" customHeight="1">
      <c r="C188" s="23">
        <v>15</v>
      </c>
      <c r="D188" s="31" t="s">
        <v>42</v>
      </c>
      <c r="E188" s="44">
        <v>4</v>
      </c>
      <c r="F188" s="64" t="s">
        <v>311</v>
      </c>
      <c r="G188" s="38" t="s">
        <v>376</v>
      </c>
      <c r="H188" s="1" t="s">
        <v>377</v>
      </c>
      <c r="I188" s="54" t="s">
        <v>291</v>
      </c>
      <c r="J188" s="38">
        <v>512.54999999999995</v>
      </c>
      <c r="K188" s="38" t="s">
        <v>2</v>
      </c>
      <c r="L188" s="19">
        <f t="shared" si="3"/>
        <v>2050.1999999999998</v>
      </c>
    </row>
    <row r="189" spans="3:12" ht="69.75" customHeight="1">
      <c r="C189" s="23">
        <v>16</v>
      </c>
      <c r="D189" s="31" t="s">
        <v>44</v>
      </c>
      <c r="E189" s="44">
        <v>2</v>
      </c>
      <c r="F189" s="64" t="s">
        <v>408</v>
      </c>
      <c r="G189" s="38" t="s">
        <v>300</v>
      </c>
      <c r="H189" s="1" t="s">
        <v>301</v>
      </c>
      <c r="I189" s="54" t="s">
        <v>291</v>
      </c>
      <c r="J189" s="57">
        <v>1132</v>
      </c>
      <c r="K189" s="38" t="s">
        <v>2</v>
      </c>
      <c r="L189" s="19">
        <f t="shared" si="3"/>
        <v>2264</v>
      </c>
    </row>
    <row r="190" spans="3:12" ht="70.5" customHeight="1">
      <c r="C190" s="23">
        <v>17</v>
      </c>
      <c r="D190" s="31" t="s">
        <v>33</v>
      </c>
      <c r="E190" s="44">
        <v>2</v>
      </c>
      <c r="F190" s="50" t="s">
        <v>313</v>
      </c>
      <c r="G190" s="38" t="s">
        <v>374</v>
      </c>
      <c r="H190" s="1" t="s">
        <v>375</v>
      </c>
      <c r="I190" s="54" t="s">
        <v>291</v>
      </c>
      <c r="J190" s="38">
        <v>990.68</v>
      </c>
      <c r="K190" s="38" t="s">
        <v>2</v>
      </c>
      <c r="L190" s="19">
        <f t="shared" si="3"/>
        <v>1981.36</v>
      </c>
    </row>
    <row r="191" spans="3:12" ht="105.75" customHeight="1">
      <c r="C191" s="23">
        <v>18</v>
      </c>
      <c r="D191" s="31" t="s">
        <v>43</v>
      </c>
      <c r="E191" s="44">
        <v>2</v>
      </c>
      <c r="F191" s="64" t="s">
        <v>409</v>
      </c>
      <c r="G191" s="38" t="s">
        <v>300</v>
      </c>
      <c r="H191" s="1" t="s">
        <v>301</v>
      </c>
      <c r="I191" s="54" t="s">
        <v>291</v>
      </c>
      <c r="J191" s="57">
        <v>2643.83</v>
      </c>
      <c r="K191" s="38" t="s">
        <v>2</v>
      </c>
      <c r="L191" s="19">
        <f t="shared" si="3"/>
        <v>5287.66</v>
      </c>
    </row>
    <row r="192" spans="3:12" ht="75.75" customHeight="1">
      <c r="C192" s="23">
        <v>19</v>
      </c>
      <c r="D192" s="31" t="s">
        <v>4</v>
      </c>
      <c r="E192" s="44">
        <v>1.88</v>
      </c>
      <c r="F192" s="64" t="s">
        <v>241</v>
      </c>
      <c r="G192" s="38" t="s">
        <v>300</v>
      </c>
      <c r="H192" s="1" t="s">
        <v>301</v>
      </c>
      <c r="I192" s="54" t="s">
        <v>291</v>
      </c>
      <c r="J192" s="57">
        <v>6579</v>
      </c>
      <c r="K192" s="38" t="s">
        <v>5</v>
      </c>
      <c r="L192" s="19">
        <f t="shared" si="3"/>
        <v>12368.519999999999</v>
      </c>
    </row>
    <row r="193" spans="3:12" ht="75.75" customHeight="1">
      <c r="C193" s="23">
        <v>20</v>
      </c>
      <c r="D193" s="31" t="s">
        <v>155</v>
      </c>
      <c r="E193" s="44">
        <v>0.06</v>
      </c>
      <c r="F193" s="50" t="s">
        <v>314</v>
      </c>
      <c r="G193" s="38" t="s">
        <v>300</v>
      </c>
      <c r="H193" s="1" t="s">
        <v>301</v>
      </c>
      <c r="I193" s="54" t="s">
        <v>291</v>
      </c>
      <c r="J193" s="57">
        <v>3893</v>
      </c>
      <c r="K193" s="38" t="s">
        <v>5</v>
      </c>
      <c r="L193" s="19">
        <f t="shared" si="3"/>
        <v>233.57999999999998</v>
      </c>
    </row>
    <row r="194" spans="3:12" ht="112.5" customHeight="1">
      <c r="C194" s="23">
        <v>21</v>
      </c>
      <c r="D194" s="31" t="s">
        <v>156</v>
      </c>
      <c r="E194" s="44">
        <v>0.17</v>
      </c>
      <c r="F194" s="64" t="s">
        <v>410</v>
      </c>
      <c r="G194" s="38" t="s">
        <v>376</v>
      </c>
      <c r="H194" s="1" t="s">
        <v>377</v>
      </c>
      <c r="I194" s="54" t="s">
        <v>291</v>
      </c>
      <c r="J194" s="57">
        <v>3426</v>
      </c>
      <c r="K194" s="38" t="s">
        <v>6</v>
      </c>
      <c r="L194" s="19">
        <f t="shared" si="3"/>
        <v>582.42000000000007</v>
      </c>
    </row>
    <row r="195" spans="3:12" ht="65.25" customHeight="1">
      <c r="C195" s="23">
        <v>22</v>
      </c>
      <c r="D195" s="31" t="s">
        <v>157</v>
      </c>
      <c r="E195" s="12">
        <v>2</v>
      </c>
      <c r="F195" s="49" t="s">
        <v>315</v>
      </c>
      <c r="G195" s="38" t="s">
        <v>378</v>
      </c>
      <c r="H195" s="1" t="s">
        <v>379</v>
      </c>
      <c r="I195" s="54" t="s">
        <v>291</v>
      </c>
      <c r="J195" s="57">
        <v>2789</v>
      </c>
      <c r="K195" s="38" t="s">
        <v>2</v>
      </c>
      <c r="L195" s="19">
        <f t="shared" si="3"/>
        <v>5578</v>
      </c>
    </row>
    <row r="196" spans="3:12" ht="93" customHeight="1">
      <c r="C196" s="23">
        <v>23</v>
      </c>
      <c r="D196" s="31" t="s">
        <v>10</v>
      </c>
      <c r="E196" s="12">
        <v>2</v>
      </c>
      <c r="F196" s="64" t="s">
        <v>316</v>
      </c>
      <c r="G196" s="38" t="s">
        <v>352</v>
      </c>
      <c r="H196" s="1" t="s">
        <v>364</v>
      </c>
      <c r="I196" s="54" t="s">
        <v>291</v>
      </c>
      <c r="J196" s="52">
        <v>1234.2</v>
      </c>
      <c r="K196" s="51" t="s">
        <v>2</v>
      </c>
      <c r="L196" s="19">
        <f t="shared" si="3"/>
        <v>2468.4</v>
      </c>
    </row>
    <row r="197" spans="3:12" ht="72" customHeight="1">
      <c r="C197" s="23">
        <v>24</v>
      </c>
      <c r="D197" s="31" t="s">
        <v>18</v>
      </c>
      <c r="E197" s="12">
        <v>2</v>
      </c>
      <c r="F197" s="64" t="s">
        <v>317</v>
      </c>
      <c r="G197" s="38" t="s">
        <v>352</v>
      </c>
      <c r="H197" s="1" t="s">
        <v>364</v>
      </c>
      <c r="I197" s="54" t="s">
        <v>291</v>
      </c>
      <c r="J197" s="52">
        <v>386</v>
      </c>
      <c r="K197" s="51" t="s">
        <v>2</v>
      </c>
      <c r="L197" s="19">
        <f t="shared" si="3"/>
        <v>772</v>
      </c>
    </row>
    <row r="198" spans="3:12" ht="99.75" customHeight="1">
      <c r="C198" s="23">
        <v>25</v>
      </c>
      <c r="D198" s="31" t="s">
        <v>202</v>
      </c>
      <c r="E198" s="44">
        <v>10</v>
      </c>
      <c r="F198" s="64" t="s">
        <v>318</v>
      </c>
      <c r="G198" s="38" t="s">
        <v>378</v>
      </c>
      <c r="H198" s="1" t="s">
        <v>379</v>
      </c>
      <c r="I198" s="54" t="s">
        <v>291</v>
      </c>
      <c r="J198" s="38">
        <v>484</v>
      </c>
      <c r="K198" s="38" t="s">
        <v>2</v>
      </c>
      <c r="L198" s="19">
        <f t="shared" si="3"/>
        <v>4840</v>
      </c>
    </row>
    <row r="199" spans="3:12" ht="76.5" customHeight="1">
      <c r="C199" s="23">
        <v>26</v>
      </c>
      <c r="D199" s="31" t="s">
        <v>203</v>
      </c>
      <c r="E199" s="44">
        <v>4</v>
      </c>
      <c r="F199" s="49" t="s">
        <v>319</v>
      </c>
      <c r="G199" s="38" t="s">
        <v>300</v>
      </c>
      <c r="H199" s="1" t="s">
        <v>301</v>
      </c>
      <c r="I199" s="54" t="s">
        <v>291</v>
      </c>
      <c r="J199" s="38">
        <v>53</v>
      </c>
      <c r="K199" s="38" t="s">
        <v>2</v>
      </c>
      <c r="L199" s="19">
        <f t="shared" si="3"/>
        <v>212</v>
      </c>
    </row>
    <row r="200" spans="3:12" ht="65.25" customHeight="1">
      <c r="C200" s="23">
        <v>27</v>
      </c>
      <c r="D200" s="31" t="s">
        <v>41</v>
      </c>
      <c r="E200" s="44">
        <v>12</v>
      </c>
      <c r="F200" s="50" t="s">
        <v>320</v>
      </c>
      <c r="G200" s="38" t="s">
        <v>352</v>
      </c>
      <c r="H200" s="1" t="s">
        <v>364</v>
      </c>
      <c r="I200" s="54" t="s">
        <v>291</v>
      </c>
      <c r="J200" s="38">
        <v>117.5</v>
      </c>
      <c r="K200" s="38" t="s">
        <v>7</v>
      </c>
      <c r="L200" s="19">
        <f t="shared" si="3"/>
        <v>1410</v>
      </c>
    </row>
    <row r="201" spans="3:12" ht="87.75" customHeight="1">
      <c r="C201" s="23">
        <v>28</v>
      </c>
      <c r="D201" s="31" t="s">
        <v>204</v>
      </c>
      <c r="E201" s="44">
        <v>3</v>
      </c>
      <c r="F201" s="64" t="s">
        <v>411</v>
      </c>
      <c r="G201" s="38" t="s">
        <v>300</v>
      </c>
      <c r="H201" s="1" t="s">
        <v>301</v>
      </c>
      <c r="I201" s="54" t="s">
        <v>291</v>
      </c>
      <c r="J201" s="40">
        <v>1934</v>
      </c>
      <c r="K201" s="39" t="s">
        <v>2</v>
      </c>
      <c r="L201" s="19">
        <f t="shared" si="3"/>
        <v>5802</v>
      </c>
    </row>
    <row r="202" spans="3:12" ht="76.5" customHeight="1">
      <c r="C202" s="23">
        <v>29</v>
      </c>
      <c r="D202" s="31" t="s">
        <v>205</v>
      </c>
      <c r="E202" s="44">
        <v>6</v>
      </c>
      <c r="F202" s="49" t="s">
        <v>321</v>
      </c>
      <c r="G202" s="38" t="s">
        <v>300</v>
      </c>
      <c r="H202" s="1" t="s">
        <v>301</v>
      </c>
      <c r="I202" s="54" t="s">
        <v>291</v>
      </c>
      <c r="J202" s="38">
        <v>9</v>
      </c>
      <c r="K202" s="38" t="s">
        <v>2</v>
      </c>
      <c r="L202" s="19">
        <f t="shared" si="3"/>
        <v>54</v>
      </c>
    </row>
    <row r="203" spans="3:12" ht="72.75" customHeight="1">
      <c r="C203" s="23">
        <v>30</v>
      </c>
      <c r="D203" s="31" t="s">
        <v>206</v>
      </c>
      <c r="E203" s="44">
        <v>20</v>
      </c>
      <c r="F203" s="50" t="s">
        <v>322</v>
      </c>
      <c r="G203" s="38" t="s">
        <v>378</v>
      </c>
      <c r="H203" s="1" t="s">
        <v>379</v>
      </c>
      <c r="I203" s="54" t="s">
        <v>291</v>
      </c>
      <c r="J203" s="39">
        <v>91.25</v>
      </c>
      <c r="K203" s="39" t="s">
        <v>7</v>
      </c>
      <c r="L203" s="19">
        <f t="shared" si="3"/>
        <v>1825</v>
      </c>
    </row>
    <row r="204" spans="3:12" ht="69" customHeight="1">
      <c r="C204" s="23">
        <v>31</v>
      </c>
      <c r="D204" s="31" t="s">
        <v>207</v>
      </c>
      <c r="E204" s="44">
        <v>12</v>
      </c>
      <c r="F204" s="49" t="s">
        <v>208</v>
      </c>
      <c r="G204" s="38" t="s">
        <v>378</v>
      </c>
      <c r="H204" s="1" t="s">
        <v>379</v>
      </c>
      <c r="I204" s="54" t="s">
        <v>291</v>
      </c>
      <c r="J204" s="39">
        <v>12.52</v>
      </c>
      <c r="K204" s="39" t="s">
        <v>2</v>
      </c>
      <c r="L204" s="19">
        <f t="shared" si="3"/>
        <v>150.24</v>
      </c>
    </row>
    <row r="205" spans="3:12" ht="67.5" customHeight="1">
      <c r="C205" s="23">
        <v>32</v>
      </c>
      <c r="D205" s="31" t="s">
        <v>13</v>
      </c>
      <c r="E205" s="44">
        <v>3</v>
      </c>
      <c r="F205" s="50" t="s">
        <v>231</v>
      </c>
      <c r="G205" s="38" t="s">
        <v>380</v>
      </c>
      <c r="H205" s="1" t="s">
        <v>381</v>
      </c>
      <c r="I205" s="54" t="s">
        <v>291</v>
      </c>
      <c r="J205" s="39">
        <v>928</v>
      </c>
      <c r="K205" s="39" t="s">
        <v>2</v>
      </c>
      <c r="L205" s="19">
        <f t="shared" si="3"/>
        <v>2784</v>
      </c>
    </row>
    <row r="206" spans="3:12" ht="70.5" customHeight="1">
      <c r="C206" s="23">
        <v>33</v>
      </c>
      <c r="D206" s="31" t="s">
        <v>209</v>
      </c>
      <c r="E206" s="44">
        <v>8</v>
      </c>
      <c r="F206" s="50" t="s">
        <v>323</v>
      </c>
      <c r="G206" s="38" t="s">
        <v>382</v>
      </c>
      <c r="H206" s="1" t="s">
        <v>383</v>
      </c>
      <c r="I206" s="54" t="s">
        <v>291</v>
      </c>
      <c r="J206" s="39">
        <v>15</v>
      </c>
      <c r="K206" s="39" t="s">
        <v>2</v>
      </c>
      <c r="L206" s="19">
        <f t="shared" si="3"/>
        <v>120</v>
      </c>
    </row>
    <row r="207" spans="3:12" ht="75.75" customHeight="1">
      <c r="C207" s="23">
        <v>34</v>
      </c>
      <c r="D207" s="31" t="s">
        <v>210</v>
      </c>
      <c r="E207" s="44">
        <v>0.45</v>
      </c>
      <c r="F207" s="50" t="s">
        <v>324</v>
      </c>
      <c r="G207" s="38" t="s">
        <v>359</v>
      </c>
      <c r="H207" s="1" t="s">
        <v>384</v>
      </c>
      <c r="I207" s="54" t="s">
        <v>291</v>
      </c>
      <c r="J207" s="40">
        <v>41876.11</v>
      </c>
      <c r="K207" s="39" t="s">
        <v>36</v>
      </c>
      <c r="L207" s="19">
        <f t="shared" si="3"/>
        <v>18844.249500000002</v>
      </c>
    </row>
    <row r="208" spans="3:12" ht="84" customHeight="1">
      <c r="C208" s="23">
        <v>35</v>
      </c>
      <c r="D208" s="31" t="s">
        <v>211</v>
      </c>
      <c r="E208" s="44">
        <v>6</v>
      </c>
      <c r="F208" s="50" t="s">
        <v>325</v>
      </c>
      <c r="G208" s="38" t="s">
        <v>385</v>
      </c>
      <c r="H208" s="1" t="s">
        <v>386</v>
      </c>
      <c r="I208" s="54" t="s">
        <v>291</v>
      </c>
      <c r="J208" s="39">
        <v>950</v>
      </c>
      <c r="K208" s="39" t="s">
        <v>9</v>
      </c>
      <c r="L208" s="19">
        <f t="shared" si="3"/>
        <v>5700</v>
      </c>
    </row>
    <row r="209" spans="3:12" ht="64.5" customHeight="1">
      <c r="C209" s="23">
        <v>36</v>
      </c>
      <c r="D209" s="31" t="s">
        <v>212</v>
      </c>
      <c r="E209" s="44">
        <v>6</v>
      </c>
      <c r="F209" s="50" t="s">
        <v>326</v>
      </c>
      <c r="G209" s="38" t="s">
        <v>385</v>
      </c>
      <c r="H209" s="1" t="s">
        <v>386</v>
      </c>
      <c r="I209" s="54" t="s">
        <v>291</v>
      </c>
      <c r="J209" s="39">
        <v>800</v>
      </c>
      <c r="K209" s="39" t="s">
        <v>2</v>
      </c>
      <c r="L209" s="19">
        <f t="shared" si="3"/>
        <v>4800</v>
      </c>
    </row>
    <row r="210" spans="3:12" ht="68.25" customHeight="1">
      <c r="C210" s="23">
        <v>37</v>
      </c>
      <c r="D210" s="31" t="s">
        <v>213</v>
      </c>
      <c r="E210" s="44">
        <v>10</v>
      </c>
      <c r="F210" s="50" t="s">
        <v>327</v>
      </c>
      <c r="G210" s="38" t="s">
        <v>378</v>
      </c>
      <c r="H210" s="1" t="s">
        <v>379</v>
      </c>
      <c r="I210" s="54" t="s">
        <v>291</v>
      </c>
      <c r="J210" s="40">
        <v>2124</v>
      </c>
      <c r="K210" s="39" t="s">
        <v>2</v>
      </c>
      <c r="L210" s="19">
        <f t="shared" si="3"/>
        <v>21240</v>
      </c>
    </row>
    <row r="211" spans="3:12" ht="72.75" customHeight="1">
      <c r="C211" s="23">
        <v>38</v>
      </c>
      <c r="D211" s="31" t="s">
        <v>214</v>
      </c>
      <c r="E211" s="44">
        <v>10</v>
      </c>
      <c r="F211" s="50" t="s">
        <v>328</v>
      </c>
      <c r="G211" s="38" t="s">
        <v>378</v>
      </c>
      <c r="H211" s="1" t="s">
        <v>379</v>
      </c>
      <c r="I211" s="54" t="s">
        <v>291</v>
      </c>
      <c r="J211" s="40">
        <v>1661</v>
      </c>
      <c r="K211" s="39" t="s">
        <v>2</v>
      </c>
      <c r="L211" s="19">
        <f t="shared" si="3"/>
        <v>16610</v>
      </c>
    </row>
    <row r="212" spans="3:12" ht="70.5" customHeight="1">
      <c r="C212" s="23">
        <v>39</v>
      </c>
      <c r="D212" s="31" t="s">
        <v>215</v>
      </c>
      <c r="E212" s="44">
        <v>20</v>
      </c>
      <c r="F212" s="50" t="s">
        <v>329</v>
      </c>
      <c r="G212" s="38" t="s">
        <v>378</v>
      </c>
      <c r="H212" s="1" t="s">
        <v>379</v>
      </c>
      <c r="I212" s="54" t="s">
        <v>291</v>
      </c>
      <c r="J212" s="39">
        <v>158</v>
      </c>
      <c r="K212" s="39" t="s">
        <v>2</v>
      </c>
      <c r="L212" s="19">
        <f t="shared" si="3"/>
        <v>3160</v>
      </c>
    </row>
    <row r="213" spans="3:12" ht="82.5" customHeight="1">
      <c r="C213" s="23">
        <v>40</v>
      </c>
      <c r="D213" s="31" t="s">
        <v>216</v>
      </c>
      <c r="E213" s="44">
        <v>20</v>
      </c>
      <c r="F213" s="50" t="s">
        <v>330</v>
      </c>
      <c r="G213" s="38" t="s">
        <v>378</v>
      </c>
      <c r="H213" s="1" t="s">
        <v>379</v>
      </c>
      <c r="I213" s="54" t="s">
        <v>291</v>
      </c>
      <c r="J213" s="39">
        <v>55</v>
      </c>
      <c r="K213" s="39" t="s">
        <v>2</v>
      </c>
      <c r="L213" s="19">
        <f t="shared" si="3"/>
        <v>1100</v>
      </c>
    </row>
    <row r="214" spans="3:12" ht="186.75" customHeight="1">
      <c r="C214" s="23">
        <v>41</v>
      </c>
      <c r="D214" s="31" t="s">
        <v>217</v>
      </c>
      <c r="E214" s="44">
        <v>1</v>
      </c>
      <c r="F214" s="64" t="s">
        <v>331</v>
      </c>
      <c r="G214" s="38" t="s">
        <v>387</v>
      </c>
      <c r="H214" s="1" t="s">
        <v>367</v>
      </c>
      <c r="I214" s="54" t="s">
        <v>291</v>
      </c>
      <c r="J214" s="40">
        <v>4372.74</v>
      </c>
      <c r="K214" s="39" t="s">
        <v>2</v>
      </c>
      <c r="L214" s="19">
        <f t="shared" si="3"/>
        <v>4372.74</v>
      </c>
    </row>
    <row r="215" spans="3:12" ht="89.25" customHeight="1">
      <c r="C215" s="23">
        <v>42</v>
      </c>
      <c r="D215" s="31" t="s">
        <v>218</v>
      </c>
      <c r="E215" s="44">
        <v>1.6</v>
      </c>
      <c r="F215" s="50" t="s">
        <v>332</v>
      </c>
      <c r="G215" s="38" t="s">
        <v>387</v>
      </c>
      <c r="H215" s="1" t="s">
        <v>367</v>
      </c>
      <c r="I215" s="54" t="s">
        <v>291</v>
      </c>
      <c r="J215" s="39">
        <v>339.66</v>
      </c>
      <c r="K215" s="39" t="s">
        <v>6</v>
      </c>
      <c r="L215" s="19">
        <f t="shared" si="3"/>
        <v>543.45600000000002</v>
      </c>
    </row>
    <row r="216" spans="3:12" ht="74.25" customHeight="1">
      <c r="C216" s="23">
        <v>43</v>
      </c>
      <c r="D216" s="31" t="s">
        <v>219</v>
      </c>
      <c r="E216" s="44">
        <v>3</v>
      </c>
      <c r="F216" s="49" t="s">
        <v>333</v>
      </c>
      <c r="G216" s="38" t="s">
        <v>378</v>
      </c>
      <c r="H216" s="1" t="s">
        <v>379</v>
      </c>
      <c r="I216" s="54" t="s">
        <v>291</v>
      </c>
      <c r="J216" s="40">
        <v>3215</v>
      </c>
      <c r="K216" s="39" t="s">
        <v>2</v>
      </c>
      <c r="L216" s="19">
        <f t="shared" si="3"/>
        <v>9645</v>
      </c>
    </row>
    <row r="217" spans="3:12" ht="75.75" customHeight="1">
      <c r="C217" s="23">
        <v>44</v>
      </c>
      <c r="D217" s="31" t="s">
        <v>220</v>
      </c>
      <c r="E217" s="44">
        <v>3</v>
      </c>
      <c r="F217" s="49" t="s">
        <v>221</v>
      </c>
      <c r="G217" s="38" t="s">
        <v>300</v>
      </c>
      <c r="H217" s="1" t="s">
        <v>301</v>
      </c>
      <c r="I217" s="54" t="s">
        <v>291</v>
      </c>
      <c r="J217" s="40">
        <v>1800</v>
      </c>
      <c r="K217" s="39" t="s">
        <v>2</v>
      </c>
      <c r="L217" s="19">
        <f t="shared" si="3"/>
        <v>5400</v>
      </c>
    </row>
    <row r="218" spans="3:12" ht="72.75" customHeight="1">
      <c r="C218" s="23">
        <v>45</v>
      </c>
      <c r="D218" s="31" t="s">
        <v>45</v>
      </c>
      <c r="E218" s="44">
        <v>6</v>
      </c>
      <c r="F218" s="49" t="s">
        <v>52</v>
      </c>
      <c r="G218" s="38" t="s">
        <v>289</v>
      </c>
      <c r="H218" s="1" t="s">
        <v>388</v>
      </c>
      <c r="I218" s="54" t="s">
        <v>291</v>
      </c>
      <c r="J218" s="39">
        <v>76</v>
      </c>
      <c r="K218" s="39" t="s">
        <v>2</v>
      </c>
      <c r="L218" s="19">
        <f t="shared" si="3"/>
        <v>456</v>
      </c>
    </row>
    <row r="219" spans="3:12" ht="69.75" customHeight="1">
      <c r="C219" s="23">
        <v>46</v>
      </c>
      <c r="D219" s="31" t="s">
        <v>46</v>
      </c>
      <c r="E219" s="44">
        <v>6</v>
      </c>
      <c r="F219" s="49" t="s">
        <v>53</v>
      </c>
      <c r="G219" s="38" t="s">
        <v>294</v>
      </c>
      <c r="H219" s="1" t="s">
        <v>389</v>
      </c>
      <c r="I219" s="54" t="s">
        <v>291</v>
      </c>
      <c r="J219" s="39">
        <v>50</v>
      </c>
      <c r="K219" s="39" t="s">
        <v>2</v>
      </c>
      <c r="L219" s="19">
        <f t="shared" si="3"/>
        <v>300</v>
      </c>
    </row>
    <row r="220" spans="3:12" ht="69" customHeight="1">
      <c r="C220" s="23">
        <v>47</v>
      </c>
      <c r="D220" s="31" t="s">
        <v>222</v>
      </c>
      <c r="E220" s="44">
        <v>0.36</v>
      </c>
      <c r="F220" s="49" t="s">
        <v>334</v>
      </c>
      <c r="G220" s="38" t="s">
        <v>390</v>
      </c>
      <c r="H220" s="1" t="s">
        <v>373</v>
      </c>
      <c r="I220" s="54" t="s">
        <v>291</v>
      </c>
      <c r="J220" s="40">
        <v>4500</v>
      </c>
      <c r="K220" s="39" t="s">
        <v>36</v>
      </c>
      <c r="L220" s="19">
        <f t="shared" si="3"/>
        <v>1620</v>
      </c>
    </row>
    <row r="221" spans="3:12" ht="73.5" customHeight="1">
      <c r="C221" s="23">
        <v>48</v>
      </c>
      <c r="D221" s="31" t="s">
        <v>223</v>
      </c>
      <c r="E221" s="44">
        <v>1</v>
      </c>
      <c r="F221" s="64" t="s">
        <v>335</v>
      </c>
      <c r="G221" s="38" t="s">
        <v>372</v>
      </c>
      <c r="H221" s="1" t="s">
        <v>373</v>
      </c>
      <c r="I221" s="54" t="s">
        <v>291</v>
      </c>
      <c r="J221" s="40">
        <v>1896.18</v>
      </c>
      <c r="K221" s="39" t="s">
        <v>2</v>
      </c>
      <c r="L221" s="19">
        <f t="shared" si="3"/>
        <v>1896.18</v>
      </c>
    </row>
    <row r="222" spans="3:12" ht="70.5" customHeight="1">
      <c r="C222" s="23">
        <v>49</v>
      </c>
      <c r="D222" s="31" t="s">
        <v>56</v>
      </c>
      <c r="E222" s="44">
        <v>2</v>
      </c>
      <c r="F222" s="62" t="s">
        <v>288</v>
      </c>
      <c r="G222" s="38" t="s">
        <v>372</v>
      </c>
      <c r="H222" s="1" t="s">
        <v>373</v>
      </c>
      <c r="I222" s="54" t="s">
        <v>291</v>
      </c>
      <c r="J222" s="39">
        <v>948.09</v>
      </c>
      <c r="K222" s="39" t="s">
        <v>2</v>
      </c>
      <c r="L222" s="19">
        <f t="shared" si="3"/>
        <v>1896.18</v>
      </c>
    </row>
    <row r="223" spans="3:12" ht="73.5" customHeight="1">
      <c r="C223" s="23">
        <v>50</v>
      </c>
      <c r="D223" s="31" t="s">
        <v>224</v>
      </c>
      <c r="E223" s="44">
        <v>3</v>
      </c>
      <c r="F223" s="64" t="s">
        <v>336</v>
      </c>
      <c r="G223" s="38" t="s">
        <v>372</v>
      </c>
      <c r="H223" s="1" t="s">
        <v>373</v>
      </c>
      <c r="I223" s="54" t="s">
        <v>291</v>
      </c>
      <c r="J223" s="39">
        <v>501.53</v>
      </c>
      <c r="K223" s="39" t="s">
        <v>2</v>
      </c>
      <c r="L223" s="19">
        <f t="shared" si="3"/>
        <v>1504.59</v>
      </c>
    </row>
    <row r="224" spans="3:12" ht="99" customHeight="1">
      <c r="C224" s="23">
        <v>51</v>
      </c>
      <c r="D224" s="31" t="s">
        <v>58</v>
      </c>
      <c r="E224" s="44">
        <v>1.5</v>
      </c>
      <c r="F224" s="60" t="s">
        <v>234</v>
      </c>
      <c r="G224" s="38" t="s">
        <v>300</v>
      </c>
      <c r="H224" s="1" t="s">
        <v>301</v>
      </c>
      <c r="I224" s="54" t="s">
        <v>291</v>
      </c>
      <c r="J224" s="40">
        <v>2181</v>
      </c>
      <c r="K224" s="39" t="s">
        <v>6</v>
      </c>
      <c r="L224" s="19">
        <f t="shared" si="3"/>
        <v>3271.5</v>
      </c>
    </row>
    <row r="225" spans="3:12" ht="117.75" customHeight="1">
      <c r="C225" s="23">
        <v>52</v>
      </c>
      <c r="D225" s="31" t="s">
        <v>59</v>
      </c>
      <c r="E225" s="44">
        <v>1.5</v>
      </c>
      <c r="F225" s="60" t="s">
        <v>235</v>
      </c>
      <c r="G225" s="38" t="s">
        <v>300</v>
      </c>
      <c r="H225" s="1" t="s">
        <v>301</v>
      </c>
      <c r="I225" s="54" t="s">
        <v>291</v>
      </c>
      <c r="J225" s="39">
        <v>851</v>
      </c>
      <c r="K225" s="39" t="s">
        <v>6</v>
      </c>
      <c r="L225" s="19">
        <f t="shared" si="3"/>
        <v>1276.5</v>
      </c>
    </row>
    <row r="226" spans="3:12" ht="119.25" customHeight="1">
      <c r="C226" s="23">
        <v>53</v>
      </c>
      <c r="D226" s="31" t="s">
        <v>60</v>
      </c>
      <c r="E226" s="44">
        <v>1.5</v>
      </c>
      <c r="F226" s="60" t="s">
        <v>236</v>
      </c>
      <c r="G226" s="38" t="s">
        <v>300</v>
      </c>
      <c r="H226" s="1" t="s">
        <v>301</v>
      </c>
      <c r="I226" s="54" t="s">
        <v>291</v>
      </c>
      <c r="J226" s="40">
        <v>1293</v>
      </c>
      <c r="K226" s="39" t="s">
        <v>6</v>
      </c>
      <c r="L226" s="19">
        <f t="shared" si="3"/>
        <v>1939.5</v>
      </c>
    </row>
    <row r="227" spans="3:12" ht="111" customHeight="1">
      <c r="C227" s="23">
        <v>54</v>
      </c>
      <c r="D227" s="31" t="s">
        <v>61</v>
      </c>
      <c r="E227" s="44">
        <v>1.5</v>
      </c>
      <c r="F227" s="60" t="s">
        <v>236</v>
      </c>
      <c r="G227" s="38" t="s">
        <v>300</v>
      </c>
      <c r="H227" s="1" t="s">
        <v>301</v>
      </c>
      <c r="I227" s="54" t="s">
        <v>291</v>
      </c>
      <c r="J227" s="39">
        <v>482</v>
      </c>
      <c r="K227" s="39" t="s">
        <v>6</v>
      </c>
      <c r="L227" s="19">
        <f t="shared" si="3"/>
        <v>723</v>
      </c>
    </row>
    <row r="228" spans="3:12" ht="66.75" customHeight="1">
      <c r="C228" s="23">
        <v>55</v>
      </c>
      <c r="D228" s="31" t="s">
        <v>169</v>
      </c>
      <c r="E228" s="44">
        <v>1.5</v>
      </c>
      <c r="F228" s="49" t="s">
        <v>170</v>
      </c>
      <c r="G228" s="38" t="s">
        <v>300</v>
      </c>
      <c r="H228" s="1" t="s">
        <v>301</v>
      </c>
      <c r="I228" s="54" t="s">
        <v>291</v>
      </c>
      <c r="J228" s="40">
        <v>1470</v>
      </c>
      <c r="K228" s="39" t="s">
        <v>6</v>
      </c>
      <c r="L228" s="19">
        <f t="shared" si="3"/>
        <v>2205</v>
      </c>
    </row>
    <row r="229" spans="3:12" ht="96.75" customHeight="1">
      <c r="C229" s="23">
        <v>56</v>
      </c>
      <c r="D229" s="31" t="s">
        <v>66</v>
      </c>
      <c r="E229" s="44">
        <v>6</v>
      </c>
      <c r="F229" s="60" t="s">
        <v>391</v>
      </c>
      <c r="G229" s="38" t="s">
        <v>300</v>
      </c>
      <c r="H229" s="1" t="s">
        <v>301</v>
      </c>
      <c r="I229" s="54" t="s">
        <v>291</v>
      </c>
      <c r="J229" s="40">
        <v>3901.37</v>
      </c>
      <c r="K229" s="39" t="s">
        <v>2</v>
      </c>
      <c r="L229" s="19">
        <f t="shared" si="3"/>
        <v>23408.22</v>
      </c>
    </row>
    <row r="230" spans="3:12" ht="84.75" customHeight="1">
      <c r="C230" s="23">
        <v>57</v>
      </c>
      <c r="D230" s="31" t="s">
        <v>4</v>
      </c>
      <c r="E230" s="44">
        <v>1.24</v>
      </c>
      <c r="F230" s="60" t="s">
        <v>241</v>
      </c>
      <c r="G230" s="38" t="s">
        <v>370</v>
      </c>
      <c r="H230" s="1" t="s">
        <v>371</v>
      </c>
      <c r="I230" s="54" t="s">
        <v>291</v>
      </c>
      <c r="J230" s="40">
        <v>6579</v>
      </c>
      <c r="K230" s="39" t="s">
        <v>5</v>
      </c>
      <c r="L230" s="19">
        <f t="shared" si="3"/>
        <v>8157.96</v>
      </c>
    </row>
    <row r="231" spans="3:12" ht="73.5" customHeight="1">
      <c r="C231" s="23">
        <v>58</v>
      </c>
      <c r="D231" s="31" t="s">
        <v>37</v>
      </c>
      <c r="E231" s="44">
        <v>2.31</v>
      </c>
      <c r="F231" s="46" t="s">
        <v>237</v>
      </c>
      <c r="G231" s="38" t="s">
        <v>300</v>
      </c>
      <c r="H231" s="1" t="s">
        <v>301</v>
      </c>
      <c r="I231" s="54" t="s">
        <v>291</v>
      </c>
      <c r="J231" s="39">
        <v>373</v>
      </c>
      <c r="K231" s="39" t="s">
        <v>38</v>
      </c>
      <c r="L231" s="19">
        <f t="shared" si="3"/>
        <v>861.63</v>
      </c>
    </row>
    <row r="232" spans="3:12" ht="73.5" customHeight="1">
      <c r="C232" s="23">
        <v>59</v>
      </c>
      <c r="D232" s="31" t="s">
        <v>63</v>
      </c>
      <c r="E232" s="44">
        <v>4</v>
      </c>
      <c r="F232" s="46" t="s">
        <v>238</v>
      </c>
      <c r="G232" s="38" t="s">
        <v>300</v>
      </c>
      <c r="H232" s="1" t="s">
        <v>301</v>
      </c>
      <c r="I232" s="54" t="s">
        <v>291</v>
      </c>
      <c r="J232" s="39">
        <v>48</v>
      </c>
      <c r="K232" s="39" t="s">
        <v>2</v>
      </c>
      <c r="L232" s="19">
        <f t="shared" si="3"/>
        <v>192</v>
      </c>
    </row>
    <row r="233" spans="3:12" ht="42" customHeight="1">
      <c r="C233" s="78" t="s">
        <v>11</v>
      </c>
      <c r="D233" s="78"/>
      <c r="E233" s="78"/>
      <c r="F233" s="78"/>
      <c r="G233" s="31"/>
      <c r="H233" s="8"/>
      <c r="I233" s="2"/>
      <c r="J233" s="31"/>
      <c r="K233" s="31"/>
      <c r="L233" s="68">
        <f>SUM(L174:L232)</f>
        <v>419087.65909999999</v>
      </c>
    </row>
    <row r="234" spans="3:12" ht="29.25" customHeight="1">
      <c r="C234" s="24"/>
      <c r="D234" s="32"/>
      <c r="E234" s="9"/>
      <c r="F234" s="65"/>
      <c r="G234" s="31"/>
      <c r="H234" s="8"/>
      <c r="I234" s="55"/>
      <c r="J234" s="59"/>
      <c r="K234" s="59"/>
      <c r="L234" s="14"/>
    </row>
    <row r="235" spans="3:12" ht="42" customHeight="1">
      <c r="C235" s="25"/>
      <c r="D235" s="33"/>
      <c r="E235" s="27"/>
      <c r="F235" s="22" t="s">
        <v>11</v>
      </c>
      <c r="G235" s="89">
        <f>L100+L172+L233</f>
        <v>3778315.3320999998</v>
      </c>
      <c r="H235" s="83"/>
      <c r="I235" s="35"/>
      <c r="J235" s="33"/>
      <c r="K235" s="33"/>
      <c r="L235" s="15"/>
    </row>
    <row r="236" spans="3:12" ht="36.75" customHeight="1">
      <c r="C236" s="25"/>
      <c r="D236" s="33"/>
      <c r="E236" s="27"/>
      <c r="F236" s="69" t="s">
        <v>49</v>
      </c>
      <c r="G236" s="83">
        <f>G235*18%</f>
        <v>680096.75977799995</v>
      </c>
      <c r="H236" s="83"/>
      <c r="I236" s="55"/>
      <c r="J236" s="33"/>
      <c r="K236" s="33"/>
      <c r="L236" s="15"/>
    </row>
    <row r="237" spans="3:12" ht="42.75" customHeight="1">
      <c r="C237" s="25"/>
      <c r="D237" s="33"/>
      <c r="E237" s="27"/>
      <c r="F237" s="22" t="s">
        <v>11</v>
      </c>
      <c r="G237" s="84">
        <f>G235+G236</f>
        <v>4458412.0918779997</v>
      </c>
      <c r="H237" s="85"/>
      <c r="I237" s="35"/>
      <c r="J237" s="33"/>
      <c r="K237" s="33"/>
      <c r="L237" s="15"/>
    </row>
    <row r="238" spans="3:12" ht="45" customHeight="1"/>
  </sheetData>
  <mergeCells count="11">
    <mergeCell ref="C172:F172"/>
    <mergeCell ref="G236:H236"/>
    <mergeCell ref="G237:H237"/>
    <mergeCell ref="C233:F233"/>
    <mergeCell ref="C173:F173"/>
    <mergeCell ref="G235:H235"/>
    <mergeCell ref="C1:L1"/>
    <mergeCell ref="C2:L2"/>
    <mergeCell ref="C4:F4"/>
    <mergeCell ref="C100:F100"/>
    <mergeCell ref="C101:F101"/>
  </mergeCells>
  <hyperlinks>
    <hyperlink ref="F236" r:id="rId1"/>
  </hyperlinks>
  <pageMargins left="0.7" right="0.7" top="0.75" bottom="0.75" header="0.3" footer="0.3"/>
  <pageSetup paperSize="5" scale="45" fitToHeight="15" orientation="portrait" verticalDpi="0" r:id="rId2"/>
  <rowBreaks count="1" manualBreakCount="1">
    <brk id="25" min="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Vemana Colony PTR</vt:lpstr>
      <vt:lpstr>'Vemana Colony PTR'!Print_Area</vt:lpstr>
      <vt:lpstr>'Vemana Colony PTR'!Print_Titles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2024-12-28T06:54:45Z</dcterms:modified>
</cp:coreProperties>
</file>